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2"/>
  </bookViews>
  <sheets>
    <sheet name="Aankoopdagboek" sheetId="1" r:id="rId1"/>
    <sheet name="Verkoopdagboek" sheetId="2" r:id="rId2"/>
    <sheet name="Financieel dagboek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<sst xmlns="http://schemas.openxmlformats.org/spreadsheetml/2006/main" count="126" uniqueCount="81">
  <si>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DATUM</t>
  </si>
  <si>
    <t>LEVERANCIER</t>
  </si>
  <si>
    <t>TOT.</t>
  </si>
  <si>
    <t>PRIJS EXCL. BTW</t>
  </si>
  <si>
    <t>FACTUUR</t>
  </si>
  <si>
    <t>GOEDEREN</t>
  </si>
  <si>
    <t>TOTAAL</t>
  </si>
  <si>
    <t>AFTREKB</t>
  </si>
  <si>
    <t xml:space="preserve">NIET </t>
  </si>
  <si>
    <t>SUBTOTAAL</t>
  </si>
  <si>
    <t>Doc</t>
  </si>
  <si>
    <t>Nr</t>
  </si>
  <si>
    <t>DIENSTEN &amp;</t>
  </si>
  <si>
    <t>DIV. GOED.</t>
  </si>
  <si>
    <t>Aard</t>
  </si>
  <si>
    <t>BEDRIJFS-</t>
  </si>
  <si>
    <t>MIDDELEN</t>
  </si>
  <si>
    <t>CREDIT-</t>
  </si>
  <si>
    <t>NOTA'S</t>
  </si>
  <si>
    <t>BTW</t>
  </si>
  <si>
    <t>Betaling</t>
  </si>
  <si>
    <t>Wijze</t>
  </si>
  <si>
    <t>Datum</t>
  </si>
  <si>
    <t>Bedrag</t>
  </si>
  <si>
    <t xml:space="preserve"> Aankoopdagboek</t>
  </si>
  <si>
    <t>HANDELS-</t>
  </si>
  <si>
    <t xml:space="preserve"> Verkoopdagboek</t>
  </si>
  <si>
    <t>KLANT</t>
  </si>
  <si>
    <t>Inning</t>
  </si>
  <si>
    <t>HANDELSGOEDEREN</t>
  </si>
  <si>
    <t>TOTAAL FACTUREN</t>
  </si>
  <si>
    <t>TOTAAL CREDITNOTA</t>
  </si>
  <si>
    <t xml:space="preserve"> Financieel dagboek</t>
  </si>
  <si>
    <t>verwijzing</t>
  </si>
  <si>
    <t>BANK</t>
  </si>
  <si>
    <t>BANK VAN DE POST</t>
  </si>
  <si>
    <t>KAS</t>
  </si>
  <si>
    <t>BTW-aangifte roosters</t>
  </si>
  <si>
    <t>01</t>
  </si>
  <si>
    <t>02</t>
  </si>
  <si>
    <t>03</t>
  </si>
  <si>
    <t>TE</t>
  </si>
  <si>
    <t>BETALEN</t>
  </si>
  <si>
    <t>K75B45</t>
  </si>
  <si>
    <t>Beginsaldo</t>
  </si>
  <si>
    <t>AF47</t>
  </si>
  <si>
    <t>De Jong</t>
  </si>
  <si>
    <t>B46</t>
  </si>
  <si>
    <t>Opname voor privé</t>
  </si>
  <si>
    <t>K76</t>
  </si>
  <si>
    <t>Contante winkelverkoop</t>
  </si>
  <si>
    <t>AF48</t>
  </si>
  <si>
    <t>Yattou</t>
  </si>
  <si>
    <t>VF10</t>
  </si>
  <si>
    <t>Pullinckx</t>
  </si>
  <si>
    <t>AF49</t>
  </si>
  <si>
    <t>Van Laer</t>
  </si>
  <si>
    <t>AF50</t>
  </si>
  <si>
    <t>Kassa GB</t>
  </si>
  <si>
    <t>K77</t>
  </si>
  <si>
    <t>AF52</t>
  </si>
  <si>
    <t>Pidpa</t>
  </si>
  <si>
    <t>K78</t>
  </si>
  <si>
    <t>B47</t>
  </si>
  <si>
    <t>Betaling AF47</t>
  </si>
  <si>
    <t>B48</t>
  </si>
  <si>
    <t>Betaling VF10</t>
  </si>
  <si>
    <t>B49</t>
  </si>
  <si>
    <t>VF11</t>
  </si>
  <si>
    <t>De Maere</t>
  </si>
  <si>
    <t>K79</t>
  </si>
  <si>
    <t>Betaling VF11</t>
  </si>
  <si>
    <t>+</t>
  </si>
  <si>
    <t>-</t>
  </si>
  <si>
    <t>totaal</t>
  </si>
  <si>
    <t>meubilair</t>
  </si>
  <si>
    <t>vervoer</t>
  </si>
  <si>
    <t>schrijfgerief</t>
  </si>
  <si>
    <t>water</t>
  </si>
  <si>
    <t>ICN53</t>
  </si>
  <si>
    <t>Betaling AF48-ICN53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</si>
</sst>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32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173" fontId="8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8" fillId="0" borderId="11" xfId="0" applyNumberFormat="1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0" borderId="0" xfId="0" applyFont="1" applyAlignment="1" applyProtection="1">
      <alignment horizontal="center"/>
      <protection/>
    </xf>
    <xf numFmtId="2" fontId="15" fillId="0" borderId="10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right" vertical="center"/>
    </xf>
    <xf numFmtId="2" fontId="15" fillId="0" borderId="19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2" fontId="15" fillId="0" borderId="20" xfId="0" applyNumberFormat="1" applyFont="1" applyBorder="1" applyAlignment="1">
      <alignment horizontal="right" vertical="center"/>
    </xf>
    <xf numFmtId="2" fontId="15" fillId="0" borderId="21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23" xfId="0" applyNumberFormat="1" applyFont="1" applyBorder="1" applyAlignment="1">
      <alignment horizontal="right" vertical="center"/>
    </xf>
    <xf numFmtId="2" fontId="15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 applyProtection="1">
      <alignment horizontal="left" vertical="center"/>
      <protection/>
    </xf>
    <xf numFmtId="172" fontId="7" fillId="0" borderId="11" xfId="0" applyNumberFormat="1" applyFont="1" applyBorder="1" applyAlignment="1" applyProtection="1">
      <alignment horizontal="left" vertical="center"/>
      <protection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8" xfId="0" applyNumberFormat="1" applyFont="1" applyBorder="1" applyAlignment="1" applyProtection="1">
      <alignment/>
      <protection locked="0"/>
    </xf>
    <xf numFmtId="2" fontId="15" fillId="0" borderId="19" xfId="0" applyNumberFormat="1" applyFont="1" applyBorder="1" applyAlignment="1">
      <alignment/>
    </xf>
    <xf numFmtId="2" fontId="15" fillId="0" borderId="10" xfId="0" applyNumberFormat="1" applyFont="1" applyBorder="1" applyAlignment="1" applyProtection="1">
      <alignment/>
      <protection/>
    </xf>
    <xf numFmtId="2" fontId="15" fillId="0" borderId="10" xfId="0" applyNumberFormat="1" applyFont="1" applyBorder="1" applyAlignment="1">
      <alignment/>
    </xf>
    <xf numFmtId="2" fontId="6" fillId="35" borderId="26" xfId="0" applyNumberFormat="1" applyFont="1" applyFill="1" applyBorder="1" applyAlignment="1">
      <alignment/>
    </xf>
    <xf numFmtId="2" fontId="15" fillId="0" borderId="26" xfId="0" applyNumberFormat="1" applyFont="1" applyBorder="1" applyAlignment="1" applyProtection="1">
      <alignment/>
      <protection locked="0"/>
    </xf>
    <xf numFmtId="2" fontId="15" fillId="0" borderId="27" xfId="0" applyNumberFormat="1" applyFont="1" applyBorder="1" applyAlignment="1" applyProtection="1">
      <alignment/>
      <protection locked="0"/>
    </xf>
    <xf numFmtId="2" fontId="15" fillId="0" borderId="28" xfId="0" applyNumberFormat="1" applyFont="1" applyBorder="1" applyAlignment="1">
      <alignment/>
    </xf>
    <xf numFmtId="2" fontId="15" fillId="0" borderId="26" xfId="0" applyNumberFormat="1" applyFont="1" applyBorder="1" applyAlignment="1" applyProtection="1">
      <alignment/>
      <protection/>
    </xf>
    <xf numFmtId="2" fontId="15" fillId="0" borderId="26" xfId="0" applyNumberFormat="1" applyFont="1" applyBorder="1" applyAlignment="1">
      <alignment/>
    </xf>
    <xf numFmtId="172" fontId="13" fillId="0" borderId="24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/>
      <protection/>
    </xf>
    <xf numFmtId="2" fontId="6" fillId="35" borderId="24" xfId="0" applyNumberFormat="1" applyFont="1" applyFill="1" applyBorder="1" applyAlignment="1">
      <alignment/>
    </xf>
    <xf numFmtId="2" fontId="15" fillId="0" borderId="24" xfId="0" applyNumberFormat="1" applyFont="1" applyBorder="1" applyAlignment="1" applyProtection="1">
      <alignment/>
      <protection locked="0"/>
    </xf>
    <xf numFmtId="2" fontId="15" fillId="0" borderId="29" xfId="0" applyNumberFormat="1" applyFont="1" applyBorder="1" applyAlignment="1" applyProtection="1">
      <alignment/>
      <protection locked="0"/>
    </xf>
    <xf numFmtId="2" fontId="15" fillId="0" borderId="30" xfId="0" applyNumberFormat="1" applyFont="1" applyBorder="1" applyAlignment="1">
      <alignment/>
    </xf>
    <xf numFmtId="2" fontId="15" fillId="0" borderId="24" xfId="0" applyNumberFormat="1" applyFont="1" applyBorder="1" applyAlignment="1" applyProtection="1">
      <alignment/>
      <protection/>
    </xf>
    <xf numFmtId="2" fontId="10" fillId="0" borderId="3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9" fontId="11" fillId="34" borderId="11" xfId="0" applyNumberFormat="1" applyFont="1" applyFill="1" applyBorder="1" applyAlignment="1">
      <alignment horizontal="center"/>
    </xf>
    <xf numFmtId="0" fontId="14" fillId="0" borderId="10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2" fontId="0" fillId="0" borderId="1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5" fillId="34" borderId="33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14" fillId="0" borderId="20" xfId="0" applyFont="1" applyBorder="1" applyAlignment="1" applyProtection="1">
      <alignment/>
      <protection/>
    </xf>
    <xf numFmtId="2" fontId="15" fillId="0" borderId="35" xfId="0" applyNumberFormat="1" applyFont="1" applyBorder="1" applyAlignment="1" applyProtection="1">
      <alignment/>
      <protection locked="0"/>
    </xf>
    <xf numFmtId="2" fontId="15" fillId="0" borderId="36" xfId="0" applyNumberFormat="1" applyFont="1" applyBorder="1" applyAlignment="1" applyProtection="1">
      <alignment/>
      <protection locked="0"/>
    </xf>
    <xf numFmtId="0" fontId="14" fillId="0" borderId="37" xfId="0" applyFont="1" applyBorder="1" applyAlignment="1" applyProtection="1">
      <alignment/>
      <protection/>
    </xf>
    <xf numFmtId="2" fontId="15" fillId="0" borderId="38" xfId="0" applyNumberFormat="1" applyFont="1" applyBorder="1" applyAlignment="1" applyProtection="1">
      <alignment/>
      <protection locked="0"/>
    </xf>
    <xf numFmtId="2" fontId="15" fillId="0" borderId="39" xfId="0" applyNumberFormat="1" applyFont="1" applyBorder="1" applyAlignment="1" applyProtection="1">
      <alignment/>
      <protection locked="0"/>
    </xf>
    <xf numFmtId="0" fontId="14" fillId="0" borderId="40" xfId="0" applyFont="1" applyBorder="1" applyAlignment="1" applyProtection="1">
      <alignment/>
      <protection/>
    </xf>
    <xf numFmtId="2" fontId="15" fillId="0" borderId="41" xfId="0" applyNumberFormat="1" applyFont="1" applyBorder="1" applyAlignment="1" applyProtection="1">
      <alignment/>
      <protection locked="0"/>
    </xf>
    <xf numFmtId="2" fontId="15" fillId="0" borderId="42" xfId="0" applyNumberFormat="1" applyFont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 horizontal="left" vertical="center"/>
      <protection/>
    </xf>
    <xf numFmtId="173" fontId="8" fillId="0" borderId="20" xfId="0" applyNumberFormat="1" applyFont="1" applyBorder="1" applyAlignment="1" applyProtection="1">
      <alignment horizontal="left" vertical="center"/>
      <protection/>
    </xf>
    <xf numFmtId="2" fontId="17" fillId="0" borderId="35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 quotePrefix="1">
      <alignment horizontal="center"/>
    </xf>
    <xf numFmtId="172" fontId="3" fillId="34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 quotePrefix="1">
      <alignment horizontal="center"/>
    </xf>
    <xf numFmtId="16" fontId="13" fillId="0" borderId="10" xfId="0" applyNumberFormat="1" applyFont="1" applyBorder="1" applyAlignment="1" applyProtection="1">
      <alignment horizontal="center"/>
      <protection/>
    </xf>
    <xf numFmtId="16" fontId="13" fillId="0" borderId="26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2" fontId="10" fillId="0" borderId="19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16" fontId="14" fillId="0" borderId="10" xfId="0" applyNumberFormat="1" applyFont="1" applyBorder="1" applyAlignment="1">
      <alignment/>
    </xf>
    <xf numFmtId="16" fontId="14" fillId="0" borderId="26" xfId="0" applyNumberFormat="1" applyFont="1" applyBorder="1" applyAlignment="1">
      <alignment/>
    </xf>
    <xf numFmtId="16" fontId="14" fillId="0" borderId="24" xfId="0" applyNumberFormat="1" applyFont="1" applyBorder="1" applyAlignment="1">
      <alignment/>
    </xf>
    <xf numFmtId="2" fontId="15" fillId="0" borderId="43" xfId="0" applyNumberFormat="1" applyFont="1" applyBorder="1" applyAlignment="1">
      <alignment horizontal="right" vertical="center"/>
    </xf>
    <xf numFmtId="2" fontId="15" fillId="0" borderId="44" xfId="0" applyNumberFormat="1" applyFont="1" applyBorder="1" applyAlignment="1">
      <alignment horizontal="right" vertical="center"/>
    </xf>
    <xf numFmtId="16" fontId="13" fillId="0" borderId="24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5" fillId="33" borderId="4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59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4" borderId="56" xfId="0" applyFont="1" applyFill="1" applyBorder="1" applyAlignment="1" quotePrefix="1">
      <alignment horizontal="center"/>
    </xf>
    <xf numFmtId="0" fontId="5" fillId="34" borderId="13" xfId="0" applyFont="1" applyFill="1" applyBorder="1" applyAlignment="1" quotePrefix="1">
      <alignment horizontal="center"/>
    </xf>
    <xf numFmtId="0" fontId="5" fillId="34" borderId="57" xfId="0" applyFont="1" applyFill="1" applyBorder="1" applyAlignment="1">
      <alignment horizontal="center"/>
    </xf>
    <xf numFmtId="2" fontId="51" fillId="35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16</xdr:row>
      <xdr:rowOff>133350</xdr:rowOff>
    </xdr:from>
    <xdr:to>
      <xdr:col>8</xdr:col>
      <xdr:colOff>28575</xdr:colOff>
      <xdr:row>37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52825"/>
          <a:ext cx="4724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16</xdr:row>
      <xdr:rowOff>152400</xdr:rowOff>
    </xdr:from>
    <xdr:to>
      <xdr:col>7</xdr:col>
      <xdr:colOff>533400</xdr:colOff>
      <xdr:row>38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524250"/>
          <a:ext cx="48101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152400</xdr:rowOff>
    </xdr:from>
    <xdr:to>
      <xdr:col>7</xdr:col>
      <xdr:colOff>171450</xdr:colOff>
      <xdr:row>41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990975"/>
          <a:ext cx="48101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="190" zoomScaleNormal="190" zoomScalePageLayoutView="0" workbookViewId="0" topLeftCell="B1">
      <selection activeCell="E12" sqref="E12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5.00390625" style="0" customWidth="1"/>
    <col min="4" max="4" width="21.140625" style="0" customWidth="1"/>
    <col min="5" max="5" width="9.71093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9.57421875" style="0" bestFit="1" customWidth="1"/>
    <col min="11" max="11" width="9.28125" style="0" bestFit="1" customWidth="1"/>
    <col min="12" max="12" width="8.7109375" style="0" customWidth="1"/>
    <col min="13" max="13" width="9.28125" style="0" bestFit="1" customWidth="1"/>
    <col min="14" max="14" width="4.57421875" style="0" customWidth="1"/>
    <col min="15" max="15" width="6.8515625" style="0" customWidth="1"/>
  </cols>
  <sheetData>
    <row r="1" spans="1:17" ht="30">
      <c r="A1" s="1"/>
      <c r="B1" s="120" t="s">
        <v>24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2"/>
      <c r="O1" s="2"/>
      <c r="P1" s="2"/>
      <c r="Q1" s="1"/>
    </row>
    <row r="2" spans="2:17" ht="15.75" thickBot="1">
      <c r="B2" s="3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2:17" ht="15">
      <c r="B3" s="123" t="s">
        <v>0</v>
      </c>
      <c r="C3" s="106" t="s">
        <v>10</v>
      </c>
      <c r="D3" s="106" t="s">
        <v>1</v>
      </c>
      <c r="E3" s="10" t="s">
        <v>2</v>
      </c>
      <c r="F3" s="106" t="s">
        <v>3</v>
      </c>
      <c r="G3" s="106"/>
      <c r="H3" s="106"/>
      <c r="I3" s="106"/>
      <c r="J3" s="107"/>
      <c r="K3" s="105" t="s">
        <v>19</v>
      </c>
      <c r="L3" s="106"/>
      <c r="M3" s="107"/>
      <c r="N3" s="111" t="s">
        <v>20</v>
      </c>
      <c r="O3" s="112"/>
      <c r="P3" s="112"/>
      <c r="Q3" s="4"/>
    </row>
    <row r="4" spans="2:17" ht="15">
      <c r="B4" s="124"/>
      <c r="C4" s="109"/>
      <c r="D4" s="109"/>
      <c r="E4" s="11" t="s">
        <v>4</v>
      </c>
      <c r="F4" s="109"/>
      <c r="G4" s="109"/>
      <c r="H4" s="109"/>
      <c r="I4" s="109"/>
      <c r="J4" s="110"/>
      <c r="K4" s="108"/>
      <c r="L4" s="109"/>
      <c r="M4" s="110"/>
      <c r="N4" s="113"/>
      <c r="O4" s="114"/>
      <c r="P4" s="114"/>
      <c r="Q4" s="5"/>
    </row>
    <row r="5" spans="2:17" ht="15">
      <c r="B5" s="115"/>
      <c r="C5" s="114" t="s">
        <v>11</v>
      </c>
      <c r="D5" s="118"/>
      <c r="E5" s="118"/>
      <c r="F5" s="12" t="s">
        <v>25</v>
      </c>
      <c r="G5" s="12" t="s">
        <v>12</v>
      </c>
      <c r="H5" s="12" t="s">
        <v>14</v>
      </c>
      <c r="I5" s="12" t="s">
        <v>15</v>
      </c>
      <c r="J5" s="13" t="s">
        <v>17</v>
      </c>
      <c r="K5" s="14" t="s">
        <v>17</v>
      </c>
      <c r="L5" s="12" t="s">
        <v>7</v>
      </c>
      <c r="M5" s="13" t="s">
        <v>8</v>
      </c>
      <c r="N5" s="14" t="s">
        <v>21</v>
      </c>
      <c r="O5" s="12" t="s">
        <v>22</v>
      </c>
      <c r="P5" s="12" t="s">
        <v>23</v>
      </c>
      <c r="Q5" s="5"/>
    </row>
    <row r="6" spans="2:17" ht="15.75" thickBot="1">
      <c r="B6" s="116"/>
      <c r="C6" s="117"/>
      <c r="D6" s="119"/>
      <c r="E6" s="119"/>
      <c r="F6" s="15" t="s">
        <v>5</v>
      </c>
      <c r="G6" s="15" t="s">
        <v>13</v>
      </c>
      <c r="H6" s="15"/>
      <c r="I6" s="15" t="s">
        <v>16</v>
      </c>
      <c r="J6" s="16" t="s">
        <v>18</v>
      </c>
      <c r="K6" s="17" t="s">
        <v>18</v>
      </c>
      <c r="L6" s="15"/>
      <c r="M6" s="16" t="s">
        <v>7</v>
      </c>
      <c r="N6" s="17"/>
      <c r="O6" s="15"/>
      <c r="P6" s="15"/>
      <c r="Q6" s="5"/>
    </row>
    <row r="7" spans="1:17" ht="15.75" thickTop="1">
      <c r="A7" s="18">
        <v>1</v>
      </c>
      <c r="B7" s="92">
        <v>40238</v>
      </c>
      <c r="C7" s="94" t="s">
        <v>45</v>
      </c>
      <c r="D7" s="94" t="s">
        <v>46</v>
      </c>
      <c r="E7" s="38">
        <f aca="true" t="shared" si="0" ref="E7:E13">SUM(F7:J7,L7)</f>
        <v>716.9300000000001</v>
      </c>
      <c r="F7" s="33"/>
      <c r="G7" s="33"/>
      <c r="H7" s="33" t="s">
        <v>75</v>
      </c>
      <c r="I7" s="33">
        <v>592.5</v>
      </c>
      <c r="J7" s="34"/>
      <c r="K7" s="35"/>
      <c r="L7" s="36">
        <v>124.43</v>
      </c>
      <c r="M7" s="34"/>
      <c r="N7" s="96" t="s">
        <v>63</v>
      </c>
      <c r="O7" s="98">
        <v>40246</v>
      </c>
      <c r="P7" s="37">
        <v>716.93</v>
      </c>
      <c r="Q7" s="5"/>
    </row>
    <row r="8" spans="1:17" ht="15">
      <c r="A8" s="18">
        <v>2</v>
      </c>
      <c r="B8" s="93">
        <v>40239</v>
      </c>
      <c r="C8" s="95" t="s">
        <v>51</v>
      </c>
      <c r="D8" s="95" t="s">
        <v>52</v>
      </c>
      <c r="E8" s="143">
        <f t="shared" si="0"/>
        <v>1474.46</v>
      </c>
      <c r="F8" s="39">
        <v>1391</v>
      </c>
      <c r="G8" s="39"/>
      <c r="H8" s="39"/>
      <c r="I8" s="39"/>
      <c r="J8" s="40"/>
      <c r="K8" s="41"/>
      <c r="L8" s="42">
        <v>83.46</v>
      </c>
      <c r="M8" s="40"/>
      <c r="N8" s="97" t="s">
        <v>67</v>
      </c>
      <c r="O8" s="99">
        <v>40249</v>
      </c>
      <c r="P8" s="43">
        <v>1474.46</v>
      </c>
      <c r="Q8" s="5"/>
    </row>
    <row r="9" spans="1:17" ht="15">
      <c r="A9" s="18">
        <v>3</v>
      </c>
      <c r="B9" s="93">
        <v>40241</v>
      </c>
      <c r="C9" s="95" t="s">
        <v>55</v>
      </c>
      <c r="D9" s="95" t="s">
        <v>56</v>
      </c>
      <c r="E9" s="38">
        <f>SUM(F9:L9)</f>
        <v>136.13</v>
      </c>
      <c r="F9" s="39"/>
      <c r="G9" s="39">
        <v>112.5</v>
      </c>
      <c r="H9" s="39" t="s">
        <v>76</v>
      </c>
      <c r="I9" s="39"/>
      <c r="J9" s="40"/>
      <c r="K9" s="41"/>
      <c r="L9" s="42">
        <v>23.63</v>
      </c>
      <c r="M9" s="40"/>
      <c r="N9" s="97"/>
      <c r="O9" s="99"/>
      <c r="P9" s="43"/>
      <c r="Q9" s="5"/>
    </row>
    <row r="10" spans="1:17" ht="15">
      <c r="A10" s="18">
        <v>4</v>
      </c>
      <c r="B10" s="93">
        <v>40242</v>
      </c>
      <c r="C10" s="95" t="s">
        <v>57</v>
      </c>
      <c r="D10" s="95" t="s">
        <v>58</v>
      </c>
      <c r="E10" s="38">
        <f t="shared" si="0"/>
        <v>17.12</v>
      </c>
      <c r="F10" s="39"/>
      <c r="G10" s="39">
        <v>14.15</v>
      </c>
      <c r="H10" s="39" t="s">
        <v>77</v>
      </c>
      <c r="I10" s="39"/>
      <c r="J10" s="40"/>
      <c r="K10" s="41"/>
      <c r="L10" s="42">
        <v>2.97</v>
      </c>
      <c r="M10" s="40"/>
      <c r="N10" s="97" t="s">
        <v>59</v>
      </c>
      <c r="O10" s="99">
        <v>40242</v>
      </c>
      <c r="P10" s="43">
        <v>17.12</v>
      </c>
      <c r="Q10" s="5"/>
    </row>
    <row r="11" spans="1:17" ht="15">
      <c r="A11" s="18"/>
      <c r="B11" s="93">
        <v>40243</v>
      </c>
      <c r="C11" s="95" t="s">
        <v>60</v>
      </c>
      <c r="D11" s="95" t="s">
        <v>61</v>
      </c>
      <c r="E11" s="38">
        <f t="shared" si="0"/>
        <v>198.62</v>
      </c>
      <c r="F11" s="39"/>
      <c r="G11" s="39">
        <v>187.38</v>
      </c>
      <c r="H11" s="39" t="s">
        <v>78</v>
      </c>
      <c r="I11" s="39"/>
      <c r="J11" s="40"/>
      <c r="K11" s="41"/>
      <c r="L11" s="42">
        <v>11.24</v>
      </c>
      <c r="M11" s="40"/>
      <c r="N11" s="97"/>
      <c r="O11" s="99"/>
      <c r="P11" s="43"/>
      <c r="Q11" s="5"/>
    </row>
    <row r="12" spans="1:17" ht="15">
      <c r="A12" s="18">
        <v>6</v>
      </c>
      <c r="B12" s="93">
        <v>40247</v>
      </c>
      <c r="C12" s="95" t="s">
        <v>79</v>
      </c>
      <c r="D12" s="95" t="s">
        <v>52</v>
      </c>
      <c r="E12" s="143">
        <f>SUM(G12:K12)</f>
        <v>-491.49</v>
      </c>
      <c r="F12" s="39"/>
      <c r="G12" s="39"/>
      <c r="H12" s="39"/>
      <c r="I12" s="39"/>
      <c r="J12" s="40">
        <v>-463.67</v>
      </c>
      <c r="K12" s="41">
        <v>-27.82</v>
      </c>
      <c r="L12" s="42"/>
      <c r="M12" s="40"/>
      <c r="N12" s="97" t="s">
        <v>67</v>
      </c>
      <c r="O12" s="99">
        <v>40249</v>
      </c>
      <c r="P12" s="43">
        <v>491.49</v>
      </c>
      <c r="Q12" s="5"/>
    </row>
    <row r="13" spans="1:17" ht="15.75" thickBot="1">
      <c r="A13" s="18">
        <v>16</v>
      </c>
      <c r="B13" s="44"/>
      <c r="C13" s="45"/>
      <c r="D13" s="45"/>
      <c r="E13" s="46">
        <f t="shared" si="0"/>
        <v>0</v>
      </c>
      <c r="F13" s="47"/>
      <c r="G13" s="47"/>
      <c r="H13" s="47"/>
      <c r="I13" s="47"/>
      <c r="J13" s="48"/>
      <c r="K13" s="49"/>
      <c r="L13" s="50"/>
      <c r="M13" s="48"/>
      <c r="N13" s="51"/>
      <c r="O13" s="100"/>
      <c r="P13" s="52"/>
      <c r="Q13" s="5"/>
    </row>
    <row r="14" spans="1:17" ht="20.25" thickTop="1">
      <c r="A14" s="6"/>
      <c r="B14" s="31" t="s">
        <v>9</v>
      </c>
      <c r="C14" s="7"/>
      <c r="D14" s="7"/>
      <c r="E14" s="19">
        <f>SUM(F14:L14)</f>
        <v>2543.2599999999998</v>
      </c>
      <c r="F14" s="19">
        <f>SUM(F7:F13)</f>
        <v>1391</v>
      </c>
      <c r="G14" s="19">
        <f>SUM(G7:G13)</f>
        <v>314.03</v>
      </c>
      <c r="H14" s="19"/>
      <c r="I14" s="27">
        <f>SUM(I7:I13)</f>
        <v>592.5</v>
      </c>
      <c r="J14" s="25"/>
      <c r="K14" s="28"/>
      <c r="L14" s="101">
        <f>SUM(L7:L13)</f>
        <v>245.73</v>
      </c>
      <c r="M14" s="20"/>
      <c r="N14" s="21"/>
      <c r="O14" s="19"/>
      <c r="P14" s="19"/>
      <c r="Q14" s="8"/>
    </row>
    <row r="15" spans="1:17" ht="20.25" thickBot="1">
      <c r="A15" s="6"/>
      <c r="B15" s="32" t="s">
        <v>6</v>
      </c>
      <c r="C15" s="9"/>
      <c r="D15" s="9"/>
      <c r="E15" s="22">
        <f>SUM(F15:L15)</f>
        <v>-491.49</v>
      </c>
      <c r="F15" s="22"/>
      <c r="G15" s="22"/>
      <c r="H15" s="22"/>
      <c r="I15" s="29"/>
      <c r="J15" s="26">
        <f>SUM(J7:J13)</f>
        <v>-463.67</v>
      </c>
      <c r="K15" s="30">
        <f>SUM(K8:K14)</f>
        <v>-27.82</v>
      </c>
      <c r="L15" s="102"/>
      <c r="M15" s="23"/>
      <c r="N15" s="24"/>
      <c r="O15" s="22"/>
      <c r="P15" s="22"/>
      <c r="Q15" s="8"/>
    </row>
    <row r="16" spans="2:16" ht="15.75" thickTop="1">
      <c r="B16" s="86" t="s">
        <v>37</v>
      </c>
      <c r="C16" s="87"/>
      <c r="D16" s="87"/>
      <c r="E16" s="87"/>
      <c r="F16" s="87">
        <v>81</v>
      </c>
      <c r="G16" s="87">
        <v>82</v>
      </c>
      <c r="H16" s="87"/>
      <c r="I16" s="87">
        <v>83</v>
      </c>
      <c r="J16" s="87">
        <v>85</v>
      </c>
      <c r="K16" s="87">
        <v>63</v>
      </c>
      <c r="L16" s="87">
        <v>59</v>
      </c>
      <c r="M16" s="87"/>
      <c r="N16" s="87"/>
      <c r="O16" s="87"/>
      <c r="P16" s="87"/>
    </row>
  </sheetData>
  <sheetProtection/>
  <mergeCells count="12">
    <mergeCell ref="B1:M1"/>
    <mergeCell ref="E2:Q2"/>
    <mergeCell ref="B3:B4"/>
    <mergeCell ref="C3:C4"/>
    <mergeCell ref="D3:D4"/>
    <mergeCell ref="F3:J4"/>
    <mergeCell ref="K3:M4"/>
    <mergeCell ref="N3:P4"/>
    <mergeCell ref="B5:B6"/>
    <mergeCell ref="C5:C6"/>
    <mergeCell ref="D5:D6"/>
    <mergeCell ref="E5:E6"/>
  </mergeCells>
  <conditionalFormatting sqref="C7">
    <cfRule type="containsText" priority="34" dxfId="189" operator="containsText" stopIfTrue="1" text="AF47">
      <formula>NOT(ISERROR(SEARCH("AF47",C7)))</formula>
    </cfRule>
    <cfRule type="containsText" priority="65" dxfId="189" operator="containsText" stopIfTrue="1" text="AF10">
      <formula>NOT(ISERROR(SEARCH("AF10",C7)))</formula>
    </cfRule>
  </conditionalFormatting>
  <conditionalFormatting sqref="C8">
    <cfRule type="containsText" priority="33" dxfId="189" operator="containsText" stopIfTrue="1" text="AF48">
      <formula>NOT(ISERROR(SEARCH("AF48",C8)))</formula>
    </cfRule>
    <cfRule type="containsText" priority="64" dxfId="189" operator="containsText" stopIfTrue="1" text="AF11">
      <formula>NOT(ISERROR(SEARCH("AF11",C8)))</formula>
    </cfRule>
  </conditionalFormatting>
  <conditionalFormatting sqref="C9:C10">
    <cfRule type="containsText" priority="63" dxfId="189" operator="containsText" stopIfTrue="1" text="ICN1">
      <formula>NOT(ISERROR(SEARCH("ICN1",C9)))</formula>
    </cfRule>
  </conditionalFormatting>
  <conditionalFormatting sqref="C10:C11">
    <cfRule type="containsText" priority="62" dxfId="189" operator="containsText" stopIfTrue="1" text="AF12">
      <formula>NOT(ISERROR(SEARCH("AF12",C10)))</formula>
    </cfRule>
  </conditionalFormatting>
  <conditionalFormatting sqref="C12">
    <cfRule type="containsText" priority="29" dxfId="189" operator="containsText" stopIfTrue="1" text="CN53">
      <formula>NOT(ISERROR(SEARCH("CN53",C12)))</formula>
    </cfRule>
    <cfRule type="containsText" priority="61" dxfId="189" operator="containsText" stopIfTrue="1" text="AF13">
      <formula>NOT(ISERROR(SEARCH("AF13",C12)))</formula>
    </cfRule>
  </conditionalFormatting>
  <conditionalFormatting sqref="F7">
    <cfRule type="cellIs" priority="60" dxfId="189" operator="equal" stopIfTrue="1">
      <formula>520.5</formula>
    </cfRule>
  </conditionalFormatting>
  <conditionalFormatting sqref="F10:F11">
    <cfRule type="cellIs" priority="59" dxfId="189" operator="equal" stopIfTrue="1">
      <formula>320.24</formula>
    </cfRule>
  </conditionalFormatting>
  <conditionalFormatting sqref="G12">
    <cfRule type="cellIs" priority="58" dxfId="189" operator="equal" stopIfTrue="1">
      <formula>925.85</formula>
    </cfRule>
  </conditionalFormatting>
  <conditionalFormatting sqref="I8">
    <cfRule type="cellIs" priority="57" dxfId="189" operator="equal" stopIfTrue="1">
      <formula>220.63</formula>
    </cfRule>
  </conditionalFormatting>
  <conditionalFormatting sqref="J9">
    <cfRule type="cellIs" priority="56" dxfId="189" operator="equal" stopIfTrue="1">
      <formula>-52.45</formula>
    </cfRule>
  </conditionalFormatting>
  <conditionalFormatting sqref="K9">
    <cfRule type="cellIs" priority="55" dxfId="189" operator="equal" stopIfTrue="1">
      <formula>-11.01</formula>
    </cfRule>
  </conditionalFormatting>
  <conditionalFormatting sqref="L7">
    <cfRule type="cellIs" priority="21" dxfId="189" operator="equal" stopIfTrue="1">
      <formula>124.43</formula>
    </cfRule>
    <cfRule type="cellIs" priority="54" dxfId="189" operator="equal" stopIfTrue="1">
      <formula>109.31</formula>
    </cfRule>
  </conditionalFormatting>
  <conditionalFormatting sqref="L8">
    <cfRule type="cellIs" priority="20" dxfId="189" operator="equal" stopIfTrue="1">
      <formula>83.46</formula>
    </cfRule>
    <cfRule type="cellIs" priority="53" dxfId="189" operator="equal" stopIfTrue="1">
      <formula>46.33</formula>
    </cfRule>
  </conditionalFormatting>
  <conditionalFormatting sqref="L10:L11">
    <cfRule type="cellIs" priority="52" dxfId="189" operator="equal" stopIfTrue="1">
      <formula>67.25</formula>
    </cfRule>
  </conditionalFormatting>
  <conditionalFormatting sqref="L12">
    <cfRule type="cellIs" priority="51" dxfId="189" operator="equal" stopIfTrue="1">
      <formula>194.43</formula>
    </cfRule>
  </conditionalFormatting>
  <conditionalFormatting sqref="P8">
    <cfRule type="cellIs" priority="12" dxfId="189" operator="equal" stopIfTrue="1">
      <formula>1474.46</formula>
    </cfRule>
    <cfRule type="cellIs" priority="50" dxfId="189" operator="equal" stopIfTrue="1">
      <formula>266.96</formula>
    </cfRule>
  </conditionalFormatting>
  <conditionalFormatting sqref="P12">
    <cfRule type="cellIs" priority="10" dxfId="189" operator="equal" stopIfTrue="1">
      <formula>491.49</formula>
    </cfRule>
    <cfRule type="cellIs" priority="49" dxfId="189" operator="equal" stopIfTrue="1">
      <formula>1120.28</formula>
    </cfRule>
  </conditionalFormatting>
  <conditionalFormatting sqref="N8">
    <cfRule type="containsText" priority="15" dxfId="189" operator="containsText" stopIfTrue="1" text="B">
      <formula>NOT(ISERROR(SEARCH("B",N8)))</formula>
    </cfRule>
    <cfRule type="containsText" priority="48" dxfId="189" operator="containsText" stopIfTrue="1" text="P">
      <formula>NOT(ISERROR(SEARCH("P",N8)))</formula>
    </cfRule>
  </conditionalFormatting>
  <conditionalFormatting sqref="N12">
    <cfRule type="containsText" priority="47" dxfId="189" operator="containsText" stopIfTrue="1" text="B">
      <formula>NOT(ISERROR(SEARCH("B",N12)))</formula>
    </cfRule>
  </conditionalFormatting>
  <conditionalFormatting sqref="E14">
    <cfRule type="cellIs" priority="9" dxfId="190" operator="equal" stopIfTrue="1">
      <formula>2543.26</formula>
    </cfRule>
    <cfRule type="cellIs" priority="46" dxfId="190" operator="equal" stopIfTrue="1">
      <formula>2404.54</formula>
    </cfRule>
  </conditionalFormatting>
  <conditionalFormatting sqref="F14">
    <cfRule type="cellIs" priority="8" dxfId="190" operator="equal" stopIfTrue="1">
      <formula>1391</formula>
    </cfRule>
    <cfRule type="cellIs" priority="45" dxfId="190" operator="equal" stopIfTrue="1">
      <formula>840.74</formula>
    </cfRule>
  </conditionalFormatting>
  <conditionalFormatting sqref="G14">
    <cfRule type="cellIs" priority="44" dxfId="190" operator="equal" stopIfTrue="1">
      <formula>314.03</formula>
    </cfRule>
  </conditionalFormatting>
  <conditionalFormatting sqref="I14">
    <cfRule type="cellIs" priority="7" dxfId="190" operator="equal" stopIfTrue="1">
      <formula>592.5</formula>
    </cfRule>
    <cfRule type="cellIs" priority="43" dxfId="190" operator="equal" stopIfTrue="1">
      <formula>220.63</formula>
    </cfRule>
  </conditionalFormatting>
  <conditionalFormatting sqref="L14">
    <cfRule type="cellIs" priority="4" dxfId="190" operator="equal" stopIfTrue="1">
      <formula>245.73</formula>
    </cfRule>
    <cfRule type="cellIs" priority="42" dxfId="190" operator="equal" stopIfTrue="1">
      <formula>417.32</formula>
    </cfRule>
  </conditionalFormatting>
  <conditionalFormatting sqref="K15">
    <cfRule type="cellIs" priority="5" dxfId="190" operator="equal" stopIfTrue="1">
      <formula>-27.82</formula>
    </cfRule>
    <cfRule type="cellIs" priority="41" dxfId="190" operator="equal" stopIfTrue="1">
      <formula>-11.01</formula>
    </cfRule>
  </conditionalFormatting>
  <conditionalFormatting sqref="J15">
    <cfRule type="cellIs" priority="6" dxfId="190" operator="equal" stopIfTrue="1">
      <formula>-463.67</formula>
    </cfRule>
    <cfRule type="cellIs" priority="40" dxfId="190" operator="equal" stopIfTrue="1">
      <formula>-52.45</formula>
    </cfRule>
  </conditionalFormatting>
  <conditionalFormatting sqref="E15">
    <cfRule type="cellIs" priority="3" dxfId="190" operator="equal" stopIfTrue="1">
      <formula>-491.49</formula>
    </cfRule>
    <cfRule type="cellIs" priority="39" dxfId="190" operator="equal" stopIfTrue="1">
      <formula>-63.46</formula>
    </cfRule>
  </conditionalFormatting>
  <conditionalFormatting sqref="H8">
    <cfRule type="containsText" priority="37" dxfId="189" operator="containsText" stopIfTrue="1" text="printer">
      <formula>NOT(ISERROR(SEARCH("printer",H8)))</formula>
    </cfRule>
    <cfRule type="containsText" priority="38" dxfId="189" operator="containsText" stopIfTrue="1" text="&quot;&quot;">
      <formula>NOT(ISERROR(SEARCH("""""",H8)))</formula>
    </cfRule>
  </conditionalFormatting>
  <conditionalFormatting sqref="H12">
    <cfRule type="containsText" priority="36" dxfId="189" operator="containsText" stopIfTrue="1" text="receptie">
      <formula>NOT(ISERROR(SEARCH("receptie",H12)))</formula>
    </cfRule>
  </conditionalFormatting>
  <conditionalFormatting sqref="C9:C10">
    <cfRule type="containsText" priority="35" dxfId="189" operator="containsText" stopIfTrue="1" text="AF11">
      <formula>NOT(ISERROR(SEARCH("AF11",C9)))</formula>
    </cfRule>
  </conditionalFormatting>
  <conditionalFormatting sqref="C9">
    <cfRule type="containsText" priority="32" dxfId="189" operator="containsText" stopIfTrue="1" text="AF49">
      <formula>NOT(ISERROR(SEARCH("AF49",C9)))</formula>
    </cfRule>
  </conditionalFormatting>
  <conditionalFormatting sqref="C10">
    <cfRule type="containsText" priority="31" dxfId="189" operator="containsText" stopIfTrue="1" text="AF50">
      <formula>NOT(ISERROR(SEARCH("AF50",C10)))</formula>
    </cfRule>
  </conditionalFormatting>
  <conditionalFormatting sqref="C11">
    <cfRule type="containsText" priority="30" dxfId="189" operator="containsText" stopIfTrue="1" text="AF52">
      <formula>NOT(ISERROR(SEARCH("AF52",C11)))</formula>
    </cfRule>
  </conditionalFormatting>
  <conditionalFormatting sqref="I7">
    <cfRule type="cellIs" priority="28" dxfId="189" operator="equal" stopIfTrue="1">
      <formula>592.5</formula>
    </cfRule>
  </conditionalFormatting>
  <conditionalFormatting sqref="F8">
    <cfRule type="cellIs" priority="27" dxfId="189" operator="equal" stopIfTrue="1">
      <formula>1391</formula>
    </cfRule>
  </conditionalFormatting>
  <conditionalFormatting sqref="G9">
    <cfRule type="cellIs" priority="26" dxfId="189" operator="equal" stopIfTrue="1">
      <formula>112.5</formula>
    </cfRule>
  </conditionalFormatting>
  <conditionalFormatting sqref="G10">
    <cfRule type="cellIs" priority="25" dxfId="189" operator="equal" stopIfTrue="1">
      <formula>14.15</formula>
    </cfRule>
  </conditionalFormatting>
  <conditionalFormatting sqref="G11">
    <cfRule type="cellIs" priority="24" dxfId="189" operator="equal" stopIfTrue="1">
      <formula>187.38</formula>
    </cfRule>
  </conditionalFormatting>
  <conditionalFormatting sqref="J12">
    <cfRule type="cellIs" priority="23" dxfId="189" operator="equal" stopIfTrue="1">
      <formula>-463.67</formula>
    </cfRule>
  </conditionalFormatting>
  <conditionalFormatting sqref="K12">
    <cfRule type="cellIs" priority="22" dxfId="189" operator="equal" stopIfTrue="1">
      <formula>-27.82</formula>
    </cfRule>
  </conditionalFormatting>
  <conditionalFormatting sqref="L9">
    <cfRule type="cellIs" priority="19" dxfId="189" operator="equal" stopIfTrue="1">
      <formula>23.63</formula>
    </cfRule>
  </conditionalFormatting>
  <conditionalFormatting sqref="L10">
    <cfRule type="cellIs" priority="18" dxfId="189" operator="equal" stopIfTrue="1">
      <formula>2.97</formula>
    </cfRule>
  </conditionalFormatting>
  <conditionalFormatting sqref="L11">
    <cfRule type="cellIs" priority="17" dxfId="189" operator="equal" stopIfTrue="1">
      <formula>11.24</formula>
    </cfRule>
  </conditionalFormatting>
  <conditionalFormatting sqref="N7">
    <cfRule type="containsText" priority="16" dxfId="189" operator="containsText" stopIfTrue="1" text="B47">
      <formula>NOT(ISERROR(SEARCH("B47",N7)))</formula>
    </cfRule>
  </conditionalFormatting>
  <conditionalFormatting sqref="N10">
    <cfRule type="containsText" priority="14" dxfId="189" operator="containsText" stopIfTrue="1" text="K">
      <formula>NOT(ISERROR(SEARCH("K",N10)))</formula>
    </cfRule>
  </conditionalFormatting>
  <conditionalFormatting sqref="P7">
    <cfRule type="cellIs" priority="13" dxfId="189" operator="equal" stopIfTrue="1">
      <formula>716.93</formula>
    </cfRule>
  </conditionalFormatting>
  <conditionalFormatting sqref="P10">
    <cfRule type="cellIs" priority="11" dxfId="189" operator="equal" stopIfTrue="1">
      <formula>17.12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190" zoomScaleNormal="190" zoomScalePageLayoutView="0" workbookViewId="0" topLeftCell="B3">
      <selection activeCell="C10" sqref="C10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7109375" style="0" customWidth="1"/>
    <col min="4" max="4" width="23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9.28125" style="0" customWidth="1"/>
    <col min="11" max="11" width="9.7109375" style="0" customWidth="1"/>
    <col min="12" max="12" width="9.421875" style="0" customWidth="1"/>
    <col min="13" max="13" width="4.8515625" style="0" customWidth="1"/>
    <col min="14" max="14" width="7.57421875" style="0" customWidth="1"/>
    <col min="15" max="15" width="9.57421875" style="0" customWidth="1"/>
  </cols>
  <sheetData>
    <row r="1" spans="1:16" ht="30">
      <c r="A1" s="1"/>
      <c r="B1" s="120" t="s">
        <v>26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"/>
      <c r="N1" s="2"/>
      <c r="O1" s="2"/>
      <c r="P1" s="1"/>
    </row>
    <row r="2" spans="2:16" ht="11.25" customHeight="1" thickBot="1">
      <c r="B2" s="3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2:16" ht="15">
      <c r="B3" s="123" t="s">
        <v>0</v>
      </c>
      <c r="C3" s="106" t="s">
        <v>10</v>
      </c>
      <c r="D3" s="106" t="s">
        <v>27</v>
      </c>
      <c r="E3" s="10" t="s">
        <v>2</v>
      </c>
      <c r="F3" s="106" t="s">
        <v>3</v>
      </c>
      <c r="G3" s="106"/>
      <c r="H3" s="106"/>
      <c r="I3" s="106"/>
      <c r="J3" s="107"/>
      <c r="K3" s="105" t="s">
        <v>19</v>
      </c>
      <c r="L3" s="107"/>
      <c r="M3" s="125" t="s">
        <v>28</v>
      </c>
      <c r="N3" s="126"/>
      <c r="O3" s="105"/>
      <c r="P3" s="4"/>
    </row>
    <row r="4" spans="2:16" ht="12.75" customHeight="1">
      <c r="B4" s="124"/>
      <c r="C4" s="109"/>
      <c r="D4" s="109"/>
      <c r="E4" s="11" t="s">
        <v>4</v>
      </c>
      <c r="F4" s="109"/>
      <c r="G4" s="109"/>
      <c r="H4" s="109"/>
      <c r="I4" s="109"/>
      <c r="J4" s="110"/>
      <c r="K4" s="108"/>
      <c r="L4" s="110"/>
      <c r="M4" s="127"/>
      <c r="N4" s="128"/>
      <c r="O4" s="108"/>
      <c r="P4" s="5"/>
    </row>
    <row r="5" spans="2:16" ht="15">
      <c r="B5" s="115"/>
      <c r="C5" s="114" t="s">
        <v>11</v>
      </c>
      <c r="D5" s="118"/>
      <c r="E5" s="118"/>
      <c r="F5" s="129" t="s">
        <v>29</v>
      </c>
      <c r="G5" s="130"/>
      <c r="H5" s="131"/>
      <c r="I5" s="12" t="s">
        <v>15</v>
      </c>
      <c r="J5" s="13" t="s">
        <v>17</v>
      </c>
      <c r="K5" s="14" t="s">
        <v>17</v>
      </c>
      <c r="L5" s="13" t="s">
        <v>41</v>
      </c>
      <c r="M5" s="14" t="s">
        <v>21</v>
      </c>
      <c r="N5" s="12" t="s">
        <v>22</v>
      </c>
      <c r="O5" s="12" t="s">
        <v>23</v>
      </c>
      <c r="P5" s="5"/>
    </row>
    <row r="6" spans="2:16" ht="15.75" thickBot="1">
      <c r="B6" s="116"/>
      <c r="C6" s="117"/>
      <c r="D6" s="119"/>
      <c r="E6" s="119"/>
      <c r="F6" s="53">
        <v>0.06</v>
      </c>
      <c r="G6" s="53">
        <v>0.12</v>
      </c>
      <c r="H6" s="53">
        <v>0.21</v>
      </c>
      <c r="I6" s="15" t="s">
        <v>16</v>
      </c>
      <c r="J6" s="16" t="s">
        <v>18</v>
      </c>
      <c r="K6" s="17" t="s">
        <v>18</v>
      </c>
      <c r="L6" s="16" t="s">
        <v>42</v>
      </c>
      <c r="M6" s="17"/>
      <c r="N6" s="15"/>
      <c r="O6" s="15"/>
      <c r="P6" s="5"/>
    </row>
    <row r="7" spans="1:16" ht="15.75" thickTop="1">
      <c r="A7" s="18">
        <v>1</v>
      </c>
      <c r="B7" s="92">
        <v>40239</v>
      </c>
      <c r="C7" s="54" t="s">
        <v>49</v>
      </c>
      <c r="D7" s="55" t="s">
        <v>50</v>
      </c>
      <c r="E7" s="38">
        <f aca="true" t="shared" si="0" ref="E7:E13">SUM(F7:L7)</f>
        <v>508.2</v>
      </c>
      <c r="F7" s="33"/>
      <c r="G7" s="33"/>
      <c r="H7" s="33">
        <v>420</v>
      </c>
      <c r="I7" s="33"/>
      <c r="J7" s="34"/>
      <c r="K7" s="35"/>
      <c r="L7" s="34">
        <v>88.2</v>
      </c>
      <c r="M7" s="41" t="s">
        <v>49</v>
      </c>
      <c r="N7" s="98">
        <v>40239</v>
      </c>
      <c r="O7" s="37">
        <v>508.2</v>
      </c>
      <c r="P7" s="5"/>
    </row>
    <row r="8" spans="1:16" ht="15">
      <c r="A8" s="18">
        <v>2</v>
      </c>
      <c r="B8" s="93">
        <v>40240</v>
      </c>
      <c r="C8" s="55" t="s">
        <v>53</v>
      </c>
      <c r="D8" s="55" t="s">
        <v>54</v>
      </c>
      <c r="E8" s="38">
        <f t="shared" si="0"/>
        <v>1440.53</v>
      </c>
      <c r="F8" s="39"/>
      <c r="G8" s="39"/>
      <c r="H8" s="39">
        <v>1190.52</v>
      </c>
      <c r="I8" s="39"/>
      <c r="J8" s="40"/>
      <c r="K8" s="41"/>
      <c r="L8" s="40">
        <v>250.01</v>
      </c>
      <c r="M8" s="41" t="s">
        <v>65</v>
      </c>
      <c r="N8" s="99">
        <v>40247</v>
      </c>
      <c r="O8" s="43">
        <v>1440.53</v>
      </c>
      <c r="P8" s="5"/>
    </row>
    <row r="9" spans="1:16" ht="15">
      <c r="A9" s="18">
        <v>3</v>
      </c>
      <c r="B9" s="93">
        <v>40245</v>
      </c>
      <c r="C9" s="55" t="s">
        <v>62</v>
      </c>
      <c r="D9" s="55" t="s">
        <v>50</v>
      </c>
      <c r="E9" s="38">
        <f t="shared" si="0"/>
        <v>240</v>
      </c>
      <c r="F9" s="39"/>
      <c r="G9" s="39"/>
      <c r="H9" s="39">
        <v>198.35</v>
      </c>
      <c r="I9" s="39"/>
      <c r="J9" s="40"/>
      <c r="K9" s="41"/>
      <c r="L9" s="40">
        <v>41.65</v>
      </c>
      <c r="M9" s="41" t="s">
        <v>62</v>
      </c>
      <c r="N9" s="99">
        <v>40245</v>
      </c>
      <c r="O9" s="43">
        <v>240</v>
      </c>
      <c r="P9" s="5"/>
    </row>
    <row r="10" spans="1:16" ht="15">
      <c r="A10" s="18">
        <v>4</v>
      </c>
      <c r="B10" s="93">
        <v>40250</v>
      </c>
      <c r="C10" s="55" t="s">
        <v>68</v>
      </c>
      <c r="D10" s="55" t="s">
        <v>69</v>
      </c>
      <c r="E10" s="38">
        <f t="shared" si="0"/>
        <v>71.09</v>
      </c>
      <c r="F10" s="39"/>
      <c r="G10" s="39"/>
      <c r="H10" s="39">
        <v>58.75</v>
      </c>
      <c r="I10" s="39"/>
      <c r="J10" s="40"/>
      <c r="K10" s="41"/>
      <c r="L10" s="40">
        <v>12.34</v>
      </c>
      <c r="M10" s="41" t="s">
        <v>70</v>
      </c>
      <c r="N10" s="99">
        <v>40250</v>
      </c>
      <c r="O10" s="43">
        <v>71.09</v>
      </c>
      <c r="P10" s="5"/>
    </row>
    <row r="11" spans="1:16" ht="15">
      <c r="A11" s="18">
        <v>6</v>
      </c>
      <c r="B11" s="93"/>
      <c r="C11" s="55"/>
      <c r="D11" s="55"/>
      <c r="E11" s="38">
        <f t="shared" si="0"/>
        <v>0</v>
      </c>
      <c r="F11" s="39"/>
      <c r="G11" s="39"/>
      <c r="H11" s="39"/>
      <c r="I11" s="39"/>
      <c r="J11" s="40"/>
      <c r="K11" s="41"/>
      <c r="L11" s="40"/>
      <c r="M11" s="41"/>
      <c r="N11" s="99"/>
      <c r="O11" s="43"/>
      <c r="P11" s="5"/>
    </row>
    <row r="12" spans="1:16" ht="15">
      <c r="A12" s="18">
        <v>7</v>
      </c>
      <c r="B12" s="93"/>
      <c r="C12" s="55"/>
      <c r="D12" s="55"/>
      <c r="E12" s="38">
        <f t="shared" si="0"/>
        <v>0</v>
      </c>
      <c r="F12" s="39"/>
      <c r="G12" s="39"/>
      <c r="H12" s="39"/>
      <c r="I12" s="39"/>
      <c r="J12" s="40"/>
      <c r="K12" s="41"/>
      <c r="L12" s="40"/>
      <c r="M12" s="41"/>
      <c r="N12" s="99"/>
      <c r="O12" s="43"/>
      <c r="P12" s="5"/>
    </row>
    <row r="13" spans="1:16" ht="15.75" thickBot="1">
      <c r="A13" s="18">
        <v>16</v>
      </c>
      <c r="B13" s="44"/>
      <c r="C13" s="56"/>
      <c r="D13" s="56"/>
      <c r="E13" s="46">
        <f t="shared" si="0"/>
        <v>0</v>
      </c>
      <c r="F13" s="47"/>
      <c r="G13" s="47"/>
      <c r="H13" s="47"/>
      <c r="I13" s="47"/>
      <c r="J13" s="48"/>
      <c r="K13" s="49"/>
      <c r="L13" s="48"/>
      <c r="M13" s="49"/>
      <c r="N13" s="100"/>
      <c r="O13" s="52"/>
      <c r="P13" s="5"/>
    </row>
    <row r="14" spans="1:16" ht="20.25" thickTop="1">
      <c r="A14" s="6"/>
      <c r="B14" s="31" t="s">
        <v>30</v>
      </c>
      <c r="C14" s="7"/>
      <c r="D14" s="7"/>
      <c r="E14" s="57">
        <f>SUM(F14:L14)</f>
        <v>2259.8199999999997</v>
      </c>
      <c r="F14" s="57"/>
      <c r="G14" s="57"/>
      <c r="H14" s="57">
        <f>SUM(H7:H13)</f>
        <v>1867.62</v>
      </c>
      <c r="I14" s="58"/>
      <c r="J14" s="59"/>
      <c r="K14" s="60"/>
      <c r="L14" s="61">
        <f>SUM(L7:L13)</f>
        <v>392.19999999999993</v>
      </c>
      <c r="M14" s="62"/>
      <c r="N14" s="57"/>
      <c r="O14" s="57"/>
      <c r="P14" s="8"/>
    </row>
    <row r="15" spans="1:16" ht="20.25" thickBot="1">
      <c r="A15" s="6"/>
      <c r="B15" s="32" t="s">
        <v>31</v>
      </c>
      <c r="C15" s="9"/>
      <c r="D15" s="9"/>
      <c r="E15" s="63"/>
      <c r="F15" s="63"/>
      <c r="G15" s="63"/>
      <c r="H15" s="63"/>
      <c r="I15" s="64"/>
      <c r="J15" s="65"/>
      <c r="K15" s="66"/>
      <c r="L15" s="67"/>
      <c r="M15" s="68"/>
      <c r="N15" s="63"/>
      <c r="O15" s="63"/>
      <c r="P15" s="8"/>
    </row>
    <row r="16" spans="2:15" ht="18.75" customHeight="1" thickTop="1">
      <c r="B16" s="86" t="s">
        <v>37</v>
      </c>
      <c r="C16" s="87"/>
      <c r="D16" s="87"/>
      <c r="E16" s="87"/>
      <c r="F16" s="88" t="s">
        <v>38</v>
      </c>
      <c r="G16" s="88" t="s">
        <v>39</v>
      </c>
      <c r="H16" s="87"/>
      <c r="I16" s="88" t="s">
        <v>40</v>
      </c>
      <c r="J16" s="87">
        <v>49</v>
      </c>
      <c r="K16" s="87">
        <v>64</v>
      </c>
      <c r="L16" s="87">
        <v>54</v>
      </c>
      <c r="M16" s="87"/>
      <c r="N16" s="87"/>
      <c r="O16" s="87"/>
    </row>
    <row r="17" spans="2:15" ht="18.75" customHeight="1">
      <c r="B17" s="89"/>
      <c r="C17" s="90"/>
      <c r="D17" s="90"/>
      <c r="E17" s="90"/>
      <c r="F17" s="91"/>
      <c r="G17" s="91"/>
      <c r="H17" s="90"/>
      <c r="I17" s="91"/>
      <c r="J17" s="90"/>
      <c r="K17" s="90"/>
      <c r="L17" s="90"/>
      <c r="M17" s="90"/>
      <c r="N17" s="90"/>
      <c r="O17" s="90"/>
    </row>
  </sheetData>
  <sheetProtection/>
  <mergeCells count="13">
    <mergeCell ref="B1:L1"/>
    <mergeCell ref="E2:P2"/>
    <mergeCell ref="B3:B4"/>
    <mergeCell ref="C3:C4"/>
    <mergeCell ref="D3:D4"/>
    <mergeCell ref="F3:J4"/>
    <mergeCell ref="K3:L4"/>
    <mergeCell ref="M3:O4"/>
    <mergeCell ref="B5:B6"/>
    <mergeCell ref="C5:C6"/>
    <mergeCell ref="D5:D6"/>
    <mergeCell ref="E5:E6"/>
    <mergeCell ref="F5:H5"/>
  </mergeCells>
  <conditionalFormatting sqref="H7">
    <cfRule type="cellIs" priority="15" dxfId="189" operator="equal" stopIfTrue="1">
      <formula>420</formula>
    </cfRule>
    <cfRule type="cellIs" priority="57" dxfId="189" operator="equal" stopIfTrue="1">
      <formula>625.45</formula>
    </cfRule>
  </conditionalFormatting>
  <conditionalFormatting sqref="H8">
    <cfRule type="cellIs" priority="14" dxfId="189" operator="equal" stopIfTrue="1">
      <formula>1190.52</formula>
    </cfRule>
    <cfRule type="cellIs" priority="56" dxfId="189" operator="equal" stopIfTrue="1">
      <formula>628.75</formula>
    </cfRule>
  </conditionalFormatting>
  <conditionalFormatting sqref="I10">
    <cfRule type="cellIs" priority="55" dxfId="189" operator="equal" stopIfTrue="1">
      <formula>458.75</formula>
    </cfRule>
  </conditionalFormatting>
  <conditionalFormatting sqref="J9">
    <cfRule type="cellIs" priority="54" dxfId="189" operator="equal" stopIfTrue="1">
      <formula>-45.25</formula>
    </cfRule>
  </conditionalFormatting>
  <conditionalFormatting sqref="K9">
    <cfRule type="cellIs" priority="53" dxfId="189" operator="equal" stopIfTrue="1">
      <formula>-9.5</formula>
    </cfRule>
  </conditionalFormatting>
  <conditionalFormatting sqref="L7">
    <cfRule type="cellIs" priority="11" dxfId="189" operator="equal" stopIfTrue="1">
      <formula>88.2</formula>
    </cfRule>
    <cfRule type="cellIs" priority="52" dxfId="189" operator="equal" stopIfTrue="1">
      <formula>131.34</formula>
    </cfRule>
  </conditionalFormatting>
  <conditionalFormatting sqref="L8">
    <cfRule type="cellIs" priority="10" dxfId="189" operator="equal" stopIfTrue="1">
      <formula>250.01</formula>
    </cfRule>
    <cfRule type="cellIs" priority="51" dxfId="189" operator="equal" stopIfTrue="1">
      <formula>132.04</formula>
    </cfRule>
  </conditionalFormatting>
  <conditionalFormatting sqref="L10">
    <cfRule type="cellIs" priority="8" dxfId="189" operator="equal" stopIfTrue="1">
      <formula>12.34</formula>
    </cfRule>
    <cfRule type="cellIs" priority="50" dxfId="189" operator="equal" stopIfTrue="1">
      <formula>96.34</formula>
    </cfRule>
  </conditionalFormatting>
  <conditionalFormatting sqref="L11">
    <cfRule type="cellIs" priority="49" dxfId="189" operator="equal" stopIfTrue="1">
      <formula>132.74</formula>
    </cfRule>
  </conditionalFormatting>
  <conditionalFormatting sqref="L12">
    <cfRule type="cellIs" priority="48" dxfId="189" operator="equal" stopIfTrue="1">
      <formula>132.86</formula>
    </cfRule>
  </conditionalFormatting>
  <conditionalFormatting sqref="H11">
    <cfRule type="cellIs" priority="47" dxfId="189" operator="equal" stopIfTrue="1">
      <formula>632.1</formula>
    </cfRule>
  </conditionalFormatting>
  <conditionalFormatting sqref="H12">
    <cfRule type="cellIs" priority="46" dxfId="189" operator="equal" stopIfTrue="1">
      <formula>632.69</formula>
    </cfRule>
  </conditionalFormatting>
  <conditionalFormatting sqref="M7:M8">
    <cfRule type="containsText" priority="45" dxfId="189" operator="containsText" stopIfTrue="1" text="K">
      <formula>NOT(ISERROR(SEARCH("K",M7)))</formula>
    </cfRule>
  </conditionalFormatting>
  <conditionalFormatting sqref="M10">
    <cfRule type="containsText" priority="5" dxfId="189" operator="containsText" stopIfTrue="1" text="K">
      <formula>NOT(ISERROR(SEARCH("K",M10)))</formula>
    </cfRule>
    <cfRule type="containsText" priority="44" dxfId="189" operator="containsText" stopIfTrue="1" text="B">
      <formula>NOT(ISERROR(SEARCH("B",M10)))</formula>
    </cfRule>
  </conditionalFormatting>
  <conditionalFormatting sqref="M11">
    <cfRule type="containsText" priority="43" dxfId="189" operator="containsText" stopIfTrue="1" text="K">
      <formula>NOT(ISERROR(SEARCH("K",M11)))</formula>
    </cfRule>
  </conditionalFormatting>
  <conditionalFormatting sqref="M12">
    <cfRule type="containsText" priority="42" dxfId="189" operator="containsText" stopIfTrue="1" text="P">
      <formula>NOT(ISERROR(SEARCH("P",M12)))</formula>
    </cfRule>
  </conditionalFormatting>
  <conditionalFormatting sqref="O8">
    <cfRule type="cellIs" priority="3" dxfId="189" operator="equal" stopIfTrue="1">
      <formula>1440.53</formula>
    </cfRule>
    <cfRule type="cellIs" priority="41" dxfId="189" operator="equal" stopIfTrue="1">
      <formula>760.79</formula>
    </cfRule>
  </conditionalFormatting>
  <conditionalFormatting sqref="O10">
    <cfRule type="cellIs" priority="1" dxfId="189" operator="equal" stopIfTrue="1">
      <formula>71.09</formula>
    </cfRule>
    <cfRule type="cellIs" priority="40" dxfId="189" operator="equal" stopIfTrue="1">
      <formula>555.09</formula>
    </cfRule>
  </conditionalFormatting>
  <conditionalFormatting sqref="O11">
    <cfRule type="cellIs" priority="39" dxfId="189" operator="equal" stopIfTrue="1">
      <formula>764.84</formula>
    </cfRule>
  </conditionalFormatting>
  <conditionalFormatting sqref="O12">
    <cfRule type="cellIs" priority="38" dxfId="189" operator="equal" stopIfTrue="1">
      <formula>765.55</formula>
    </cfRule>
  </conditionalFormatting>
  <conditionalFormatting sqref="E14">
    <cfRule type="cellIs" priority="22" dxfId="190" operator="equal" stopIfTrue="1">
      <formula>2259.82</formula>
    </cfRule>
    <cfRule type="cellIs" priority="37" dxfId="190" operator="equal" stopIfTrue="1">
      <formula>3603.06</formula>
    </cfRule>
  </conditionalFormatting>
  <conditionalFormatting sqref="H14">
    <cfRule type="cellIs" priority="21" dxfId="190" operator="equal" stopIfTrue="1">
      <formula>1867.62</formula>
    </cfRule>
    <cfRule type="cellIs" priority="36" dxfId="190" operator="equal" stopIfTrue="1">
      <formula>2518.99</formula>
    </cfRule>
  </conditionalFormatting>
  <conditionalFormatting sqref="I14">
    <cfRule type="cellIs" priority="35" dxfId="190" operator="equal" stopIfTrue="1">
      <formula>458.75</formula>
    </cfRule>
  </conditionalFormatting>
  <conditionalFormatting sqref="J15">
    <cfRule type="cellIs" priority="34" dxfId="190" operator="equal" stopIfTrue="1">
      <formula>-45.25</formula>
    </cfRule>
  </conditionalFormatting>
  <conditionalFormatting sqref="K15">
    <cfRule type="cellIs" priority="33" dxfId="190" operator="equal" stopIfTrue="1">
      <formula>-9.5</formula>
    </cfRule>
  </conditionalFormatting>
  <conditionalFormatting sqref="L14">
    <cfRule type="cellIs" priority="20" dxfId="190" operator="equal" stopIfTrue="1">
      <formula>392.2</formula>
    </cfRule>
    <cfRule type="cellIs" priority="32" dxfId="190" operator="equal" stopIfTrue="1">
      <formula>625.32</formula>
    </cfRule>
  </conditionalFormatting>
  <conditionalFormatting sqref="E15">
    <cfRule type="cellIs" priority="31" dxfId="190" operator="equal" stopIfTrue="1">
      <formula>-54.75</formula>
    </cfRule>
  </conditionalFormatting>
  <conditionalFormatting sqref="C7">
    <cfRule type="containsText" priority="19" dxfId="189" operator="containsText" stopIfTrue="1" text="K76">
      <formula>NOT(ISERROR(SEARCH("K76",C7)))</formula>
    </cfRule>
    <cfRule type="containsText" priority="28" dxfId="189" operator="containsText" stopIfTrue="1" text="VF30">
      <formula>NOT(ISERROR(SEARCH("VF30",C7)))</formula>
    </cfRule>
  </conditionalFormatting>
  <conditionalFormatting sqref="C8">
    <cfRule type="containsText" priority="18" dxfId="189" operator="containsText" stopIfTrue="1" text="VF10">
      <formula>NOT(ISERROR(SEARCH("VF10",C8)))</formula>
    </cfRule>
    <cfRule type="containsText" priority="27" dxfId="189" operator="containsText" stopIfTrue="1" text="KB11">
      <formula>NOT(ISERROR(SEARCH("KB11",C8)))</formula>
    </cfRule>
  </conditionalFormatting>
  <conditionalFormatting sqref="C9">
    <cfRule type="containsText" priority="17" dxfId="189" operator="containsText" stopIfTrue="1" text="K78">
      <formula>NOT(ISERROR(SEARCH("K78",C9)))</formula>
    </cfRule>
    <cfRule type="containsText" priority="26" dxfId="189" operator="containsText" stopIfTrue="1" text="UCN1">
      <formula>NOT(ISERROR(SEARCH("UCN1",C9)))</formula>
    </cfRule>
  </conditionalFormatting>
  <conditionalFormatting sqref="C10">
    <cfRule type="containsText" priority="16" dxfId="189" operator="containsText" stopIfTrue="1" text="VF11">
      <formula>NOT(ISERROR(SEARCH("VF11",C10)))</formula>
    </cfRule>
    <cfRule type="containsText" priority="25" dxfId="189" operator="containsText" stopIfTrue="1" text="VF31">
      <formula>NOT(ISERROR(SEARCH("VF31",C10)))</formula>
    </cfRule>
  </conditionalFormatting>
  <conditionalFormatting sqref="C11">
    <cfRule type="containsText" priority="24" dxfId="189" operator="containsText" stopIfTrue="1" text="KB12">
      <formula>NOT(ISERROR(SEARCH("KB12",C11)))</formula>
    </cfRule>
  </conditionalFormatting>
  <conditionalFormatting sqref="C12">
    <cfRule type="containsText" priority="23" dxfId="189" operator="containsText" stopIfTrue="1" text="VF32">
      <formula>NOT(ISERROR(SEARCH("VF32",C12)))</formula>
    </cfRule>
  </conditionalFormatting>
  <conditionalFormatting sqref="H9">
    <cfRule type="cellIs" priority="13" dxfId="189" operator="equal" stopIfTrue="1">
      <formula>198.35</formula>
    </cfRule>
  </conditionalFormatting>
  <conditionalFormatting sqref="H10">
    <cfRule type="cellIs" priority="12" dxfId="189" operator="equal" stopIfTrue="1">
      <formula>58.75</formula>
    </cfRule>
  </conditionalFormatting>
  <conditionalFormatting sqref="L9">
    <cfRule type="cellIs" priority="9" dxfId="189" operator="equal" stopIfTrue="1">
      <formula>41.65</formula>
    </cfRule>
  </conditionalFormatting>
  <conditionalFormatting sqref="M8">
    <cfRule type="containsText" priority="7" dxfId="189" operator="containsText" stopIfTrue="1" text="B">
      <formula>NOT(ISERROR(SEARCH("B",M8)))</formula>
    </cfRule>
  </conditionalFormatting>
  <conditionalFormatting sqref="M9">
    <cfRule type="containsText" priority="6" dxfId="189" operator="containsText" stopIfTrue="1" text="K">
      <formula>NOT(ISERROR(SEARCH("K",M9)))</formula>
    </cfRule>
  </conditionalFormatting>
  <conditionalFormatting sqref="O7">
    <cfRule type="cellIs" priority="4" dxfId="189" operator="equal" stopIfTrue="1">
      <formula>508.2</formula>
    </cfRule>
  </conditionalFormatting>
  <conditionalFormatting sqref="O9">
    <cfRule type="cellIs" priority="2" dxfId="189" operator="equal" stopIfTrue="1">
      <formula>240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190" zoomScaleNormal="190" zoomScalePageLayoutView="0" workbookViewId="0" topLeftCell="B2">
      <selection activeCell="M15" sqref="M15"/>
    </sheetView>
  </sheetViews>
  <sheetFormatPr defaultColWidth="9.140625" defaultRowHeight="15"/>
  <cols>
    <col min="1" max="1" width="3.00390625" style="0" customWidth="1"/>
    <col min="2" max="2" width="8.421875" style="0" customWidth="1"/>
    <col min="3" max="3" width="8.140625" style="0" customWidth="1"/>
    <col min="4" max="4" width="22.28125" style="0" customWidth="1"/>
    <col min="5" max="5" width="9.8515625" style="0" customWidth="1"/>
    <col min="6" max="6" width="10.57421875" style="0" customWidth="1"/>
    <col min="7" max="7" width="10.7109375" style="0" customWidth="1"/>
    <col min="8" max="9" width="10.28125" style="0" customWidth="1"/>
    <col min="10" max="10" width="10.8515625" style="0" customWidth="1"/>
    <col min="11" max="11" width="10.7109375" style="0" customWidth="1"/>
    <col min="12" max="12" width="10.421875" style="0" customWidth="1"/>
    <col min="13" max="13" width="11.140625" style="0" customWidth="1"/>
  </cols>
  <sheetData>
    <row r="1" spans="1:7" ht="30">
      <c r="A1" s="1"/>
      <c r="B1" s="120" t="s">
        <v>32</v>
      </c>
      <c r="C1" s="120"/>
      <c r="D1" s="120"/>
      <c r="E1" s="120"/>
      <c r="F1" s="120"/>
      <c r="G1" s="120"/>
    </row>
    <row r="2" spans="2:7" ht="15.75" thickBot="1">
      <c r="B2" s="3"/>
      <c r="E2" s="121"/>
      <c r="F2" s="121"/>
      <c r="G2" s="121"/>
    </row>
    <row r="3" spans="2:13" ht="15">
      <c r="B3" s="123" t="s">
        <v>0</v>
      </c>
      <c r="C3" s="106" t="s">
        <v>10</v>
      </c>
      <c r="D3" s="138" t="s">
        <v>33</v>
      </c>
      <c r="E3" s="132" t="s">
        <v>34</v>
      </c>
      <c r="F3" s="106"/>
      <c r="G3" s="133"/>
      <c r="H3" s="132" t="s">
        <v>35</v>
      </c>
      <c r="I3" s="106"/>
      <c r="J3" s="133"/>
      <c r="K3" s="132" t="s">
        <v>36</v>
      </c>
      <c r="L3" s="106"/>
      <c r="M3" s="133"/>
    </row>
    <row r="4" spans="2:13" ht="10.5" customHeight="1">
      <c r="B4" s="124"/>
      <c r="C4" s="109"/>
      <c r="D4" s="139"/>
      <c r="E4" s="134"/>
      <c r="F4" s="109"/>
      <c r="G4" s="135"/>
      <c r="H4" s="134"/>
      <c r="I4" s="109"/>
      <c r="J4" s="135"/>
      <c r="K4" s="134"/>
      <c r="L4" s="109"/>
      <c r="M4" s="135"/>
    </row>
    <row r="5" spans="2:13" ht="15">
      <c r="B5" s="115"/>
      <c r="C5" s="114" t="s">
        <v>11</v>
      </c>
      <c r="D5" s="136"/>
      <c r="E5" s="140" t="s">
        <v>72</v>
      </c>
      <c r="F5" s="141" t="s">
        <v>73</v>
      </c>
      <c r="G5" s="142" t="s">
        <v>74</v>
      </c>
      <c r="H5" s="140" t="s">
        <v>72</v>
      </c>
      <c r="I5" s="141" t="s">
        <v>73</v>
      </c>
      <c r="J5" s="142" t="s">
        <v>74</v>
      </c>
      <c r="K5" s="140" t="s">
        <v>72</v>
      </c>
      <c r="L5" s="141" t="s">
        <v>73</v>
      </c>
      <c r="M5" s="142" t="s">
        <v>74</v>
      </c>
    </row>
    <row r="6" spans="2:13" ht="15.75" thickBot="1">
      <c r="B6" s="116"/>
      <c r="C6" s="117"/>
      <c r="D6" s="137"/>
      <c r="E6" s="69"/>
      <c r="F6" s="70"/>
      <c r="G6" s="71"/>
      <c r="H6" s="69"/>
      <c r="I6" s="70"/>
      <c r="J6" s="71"/>
      <c r="K6" s="69"/>
      <c r="L6" s="70"/>
      <c r="M6" s="71"/>
    </row>
    <row r="7" spans="1:13" ht="15.75" thickTop="1">
      <c r="A7" s="18">
        <v>1</v>
      </c>
      <c r="B7" s="92">
        <v>40238</v>
      </c>
      <c r="C7" s="54" t="s">
        <v>43</v>
      </c>
      <c r="D7" s="72" t="s">
        <v>44</v>
      </c>
      <c r="E7" s="73">
        <v>5100</v>
      </c>
      <c r="F7" s="33"/>
      <c r="G7" s="74">
        <v>5100</v>
      </c>
      <c r="H7" s="73"/>
      <c r="I7" s="33"/>
      <c r="J7" s="74"/>
      <c r="K7" s="73">
        <v>2875</v>
      </c>
      <c r="L7" s="33"/>
      <c r="M7" s="74">
        <v>2875</v>
      </c>
    </row>
    <row r="8" spans="1:13" ht="15">
      <c r="A8" s="18">
        <v>2</v>
      </c>
      <c r="B8" s="93">
        <v>40238</v>
      </c>
      <c r="C8" s="55" t="s">
        <v>47</v>
      </c>
      <c r="D8" s="75" t="s">
        <v>48</v>
      </c>
      <c r="E8" s="76"/>
      <c r="F8" s="39">
        <v>253.75</v>
      </c>
      <c r="G8" s="77">
        <v>4846.25</v>
      </c>
      <c r="H8" s="76"/>
      <c r="I8" s="39"/>
      <c r="J8" s="77"/>
      <c r="K8" s="76"/>
      <c r="L8" s="39"/>
      <c r="M8" s="77"/>
    </row>
    <row r="9" spans="1:13" ht="15">
      <c r="A9" s="18">
        <v>3</v>
      </c>
      <c r="B9" s="93">
        <v>40239</v>
      </c>
      <c r="C9" s="55" t="s">
        <v>49</v>
      </c>
      <c r="D9" s="75" t="s">
        <v>50</v>
      </c>
      <c r="E9" s="76"/>
      <c r="F9" s="39"/>
      <c r="G9" s="77"/>
      <c r="H9" s="76"/>
      <c r="I9" s="39"/>
      <c r="J9" s="77"/>
      <c r="K9" s="76">
        <v>508.2</v>
      </c>
      <c r="L9" s="39"/>
      <c r="M9" s="77">
        <v>3383.2</v>
      </c>
    </row>
    <row r="10" spans="1:13" ht="15">
      <c r="A10" s="18"/>
      <c r="B10" s="93">
        <v>40242</v>
      </c>
      <c r="C10" s="55" t="s">
        <v>59</v>
      </c>
      <c r="D10" s="75" t="s">
        <v>57</v>
      </c>
      <c r="E10" s="76"/>
      <c r="F10" s="39"/>
      <c r="G10" s="77"/>
      <c r="H10" s="76"/>
      <c r="I10" s="39"/>
      <c r="J10" s="77"/>
      <c r="K10" s="76"/>
      <c r="L10" s="39">
        <v>17.12</v>
      </c>
      <c r="M10" s="77">
        <v>3366.08</v>
      </c>
    </row>
    <row r="11" spans="1:14" ht="15">
      <c r="A11" s="18"/>
      <c r="B11" s="93">
        <v>40245</v>
      </c>
      <c r="C11" s="55" t="s">
        <v>62</v>
      </c>
      <c r="D11" s="75" t="s">
        <v>50</v>
      </c>
      <c r="E11" s="76"/>
      <c r="F11" s="39"/>
      <c r="G11" s="77"/>
      <c r="H11" s="76"/>
      <c r="I11" s="39"/>
      <c r="J11" s="77"/>
      <c r="K11" s="76">
        <v>240</v>
      </c>
      <c r="L11" s="39"/>
      <c r="M11" s="77">
        <v>3606.08</v>
      </c>
      <c r="N11" s="104"/>
    </row>
    <row r="12" spans="1:13" ht="15">
      <c r="A12" s="18"/>
      <c r="B12" s="93">
        <v>40246</v>
      </c>
      <c r="C12" s="55" t="s">
        <v>63</v>
      </c>
      <c r="D12" s="75" t="s">
        <v>64</v>
      </c>
      <c r="E12" s="76"/>
      <c r="F12" s="39">
        <v>716.93</v>
      </c>
      <c r="G12" s="77">
        <v>4129.32</v>
      </c>
      <c r="H12" s="76"/>
      <c r="I12" s="39"/>
      <c r="J12" s="77"/>
      <c r="K12" s="76"/>
      <c r="L12" s="39"/>
      <c r="M12" s="77"/>
    </row>
    <row r="13" spans="1:13" ht="15">
      <c r="A13" s="18"/>
      <c r="B13" s="93">
        <v>40247</v>
      </c>
      <c r="C13" s="55" t="s">
        <v>65</v>
      </c>
      <c r="D13" s="75" t="s">
        <v>66</v>
      </c>
      <c r="E13" s="76">
        <v>1440.53</v>
      </c>
      <c r="F13" s="39"/>
      <c r="G13" s="77">
        <v>5569.85</v>
      </c>
      <c r="H13" s="76"/>
      <c r="I13" s="39"/>
      <c r="J13" s="77"/>
      <c r="K13" s="76"/>
      <c r="L13" s="39"/>
      <c r="M13" s="77"/>
    </row>
    <row r="14" spans="1:13" ht="15">
      <c r="A14" s="18">
        <v>4</v>
      </c>
      <c r="B14" s="93">
        <v>40249</v>
      </c>
      <c r="C14" s="55" t="s">
        <v>67</v>
      </c>
      <c r="D14" s="75" t="s">
        <v>80</v>
      </c>
      <c r="E14" s="76"/>
      <c r="F14" s="39">
        <v>982.97</v>
      </c>
      <c r="G14" s="77">
        <v>4586.88</v>
      </c>
      <c r="H14" s="76"/>
      <c r="I14" s="39"/>
      <c r="J14" s="77"/>
      <c r="K14" s="76"/>
      <c r="L14" s="39"/>
      <c r="M14" s="77"/>
    </row>
    <row r="15" spans="1:14" ht="15">
      <c r="A15" s="18">
        <v>6</v>
      </c>
      <c r="B15" s="93">
        <v>40250</v>
      </c>
      <c r="C15" s="55" t="s">
        <v>70</v>
      </c>
      <c r="D15" s="75" t="s">
        <v>71</v>
      </c>
      <c r="E15" s="76"/>
      <c r="F15" s="39"/>
      <c r="G15" s="77"/>
      <c r="H15" s="76"/>
      <c r="I15" s="39"/>
      <c r="J15" s="77"/>
      <c r="K15" s="76">
        <v>71.09</v>
      </c>
      <c r="L15" s="39"/>
      <c r="M15" s="77">
        <v>3677.17</v>
      </c>
      <c r="N15" s="104"/>
    </row>
    <row r="16" spans="1:13" ht="15">
      <c r="A16" s="18">
        <v>7</v>
      </c>
      <c r="B16" s="93"/>
      <c r="C16" s="55"/>
      <c r="D16" s="75"/>
      <c r="E16" s="76"/>
      <c r="F16" s="39"/>
      <c r="G16" s="77"/>
      <c r="H16" s="76"/>
      <c r="I16" s="39"/>
      <c r="J16" s="77"/>
      <c r="K16" s="76"/>
      <c r="L16" s="39"/>
      <c r="M16" s="77"/>
    </row>
    <row r="17" spans="1:13" ht="15">
      <c r="A17" s="18">
        <v>8</v>
      </c>
      <c r="B17" s="93"/>
      <c r="C17" s="55"/>
      <c r="D17" s="75"/>
      <c r="E17" s="76"/>
      <c r="F17" s="39"/>
      <c r="G17" s="77"/>
      <c r="H17" s="76"/>
      <c r="I17" s="39"/>
      <c r="J17" s="77"/>
      <c r="K17" s="76"/>
      <c r="L17" s="39"/>
      <c r="M17" s="77"/>
    </row>
    <row r="18" spans="1:13" ht="15.75" thickBot="1">
      <c r="A18" s="18">
        <v>16</v>
      </c>
      <c r="B18" s="103"/>
      <c r="C18" s="56"/>
      <c r="D18" s="78"/>
      <c r="E18" s="79"/>
      <c r="F18" s="47"/>
      <c r="G18" s="80"/>
      <c r="H18" s="79"/>
      <c r="I18" s="47"/>
      <c r="J18" s="80"/>
      <c r="K18" s="79"/>
      <c r="L18" s="47"/>
      <c r="M18" s="80"/>
    </row>
    <row r="19" spans="1:13" ht="18.75" thickTop="1">
      <c r="A19" s="6"/>
      <c r="B19" s="81" t="s">
        <v>6</v>
      </c>
      <c r="C19" s="7"/>
      <c r="D19" s="82"/>
      <c r="E19" s="83">
        <f>SUM(E7:E18)</f>
        <v>6540.53</v>
      </c>
      <c r="F19" s="84">
        <f>SUM(F7:F18)</f>
        <v>1953.65</v>
      </c>
      <c r="G19" s="85">
        <f>E19-F19</f>
        <v>4586.879999999999</v>
      </c>
      <c r="H19" s="83">
        <f>SUM(H7:H18)</f>
        <v>0</v>
      </c>
      <c r="I19" s="84">
        <f>SUM(I7:I18)</f>
        <v>0</v>
      </c>
      <c r="J19" s="85">
        <f>H19-I19</f>
        <v>0</v>
      </c>
      <c r="K19" s="83">
        <f>SUM(K7:K18)</f>
        <v>3694.29</v>
      </c>
      <c r="L19" s="84">
        <f>SUM(L7:L18)</f>
        <v>17.12</v>
      </c>
      <c r="M19" s="85">
        <f>K19-L19</f>
        <v>3677.17</v>
      </c>
    </row>
    <row r="20" ht="15">
      <c r="B20" s="3"/>
    </row>
  </sheetData>
  <sheetProtection/>
  <mergeCells count="11">
    <mergeCell ref="B1:G1"/>
    <mergeCell ref="E2:G2"/>
    <mergeCell ref="B3:B4"/>
    <mergeCell ref="C3:C4"/>
    <mergeCell ref="D3:D4"/>
    <mergeCell ref="E3:G4"/>
    <mergeCell ref="H3:J4"/>
    <mergeCell ref="K3:M4"/>
    <mergeCell ref="B5:B6"/>
    <mergeCell ref="C5:C6"/>
    <mergeCell ref="D5:D6"/>
  </mergeCells>
  <conditionalFormatting sqref="C7">
    <cfRule type="containsText" priority="37" dxfId="189" operator="containsText" stopIfTrue="1" text="K75B45">
      <formula>NOT(ISERROR(SEARCH("K75B45",C7)))</formula>
    </cfRule>
    <cfRule type="containsText" priority="71" dxfId="189" operator="containsText" stopIfTrue="1" text="BA54P22K10">
      <formula>NOT(ISERROR(SEARCH("BA54P22K10",C7)))</formula>
    </cfRule>
  </conditionalFormatting>
  <conditionalFormatting sqref="C8">
    <cfRule type="containsText" priority="36" dxfId="189" operator="containsText" stopIfTrue="1" text="B46">
      <formula>NOT(ISERROR(SEARCH("B46",C8)))</formula>
    </cfRule>
    <cfRule type="containsText" priority="70" dxfId="189" operator="containsText" stopIfTrue="1" text="K11">
      <formula>NOT(ISERROR(SEARCH("K11",C8)))</formula>
    </cfRule>
  </conditionalFormatting>
  <conditionalFormatting sqref="C9:C14">
    <cfRule type="containsText" priority="69" dxfId="189" operator="containsText" stopIfTrue="1" text="PA23">
      <formula>NOT(ISERROR(SEARCH("PA23",C9)))</formula>
    </cfRule>
  </conditionalFormatting>
  <conditionalFormatting sqref="C14">
    <cfRule type="containsText" priority="30" dxfId="189" operator="containsText" stopIfTrue="1" text="B49">
      <formula>NOT(ISERROR(SEARCH("B49",C14)))</formula>
    </cfRule>
    <cfRule type="containsText" priority="68" dxfId="189" operator="containsText" stopIfTrue="1" text="K12">
      <formula>NOT(ISERROR(SEARCH("K12",C14)))</formula>
    </cfRule>
  </conditionalFormatting>
  <conditionalFormatting sqref="C15">
    <cfRule type="containsText" priority="29" dxfId="189" operator="containsText" stopIfTrue="1" text="K79">
      <formula>NOT(ISERROR(SEARCH("K79",C15)))</formula>
    </cfRule>
    <cfRule type="containsText" priority="67" dxfId="189" operator="containsText" stopIfTrue="1" text="BA55">
      <formula>NOT(ISERROR(SEARCH("BA55",C15)))</formula>
    </cfRule>
  </conditionalFormatting>
  <conditionalFormatting sqref="C16">
    <cfRule type="containsText" priority="66" dxfId="189" operator="containsText" stopIfTrue="1" text="BA56">
      <formula>NOT(ISERROR(SEARCH("BA56",C16)))</formula>
    </cfRule>
  </conditionalFormatting>
  <conditionalFormatting sqref="C17">
    <cfRule type="containsText" priority="65" dxfId="189" operator="containsText" stopIfTrue="1" text="PA24">
      <formula>NOT(ISERROR(SEARCH("PA24",C17)))</formula>
    </cfRule>
  </conditionalFormatting>
  <conditionalFormatting sqref="E7">
    <cfRule type="cellIs" priority="28" dxfId="189" operator="equal" stopIfTrue="1">
      <formula>5100</formula>
    </cfRule>
    <cfRule type="cellIs" priority="64" dxfId="189" operator="equal" stopIfTrue="1">
      <formula>9250.5</formula>
    </cfRule>
  </conditionalFormatting>
  <conditionalFormatting sqref="G7">
    <cfRule type="cellIs" priority="27" dxfId="189" operator="equal" stopIfTrue="1">
      <formula>5100</formula>
    </cfRule>
    <cfRule type="cellIs" priority="63" dxfId="189" operator="equal" stopIfTrue="1">
      <formula>9250.5</formula>
    </cfRule>
  </conditionalFormatting>
  <conditionalFormatting sqref="H7">
    <cfRule type="cellIs" priority="62" dxfId="189" operator="equal" stopIfTrue="1">
      <formula>8750</formula>
    </cfRule>
  </conditionalFormatting>
  <conditionalFormatting sqref="J7">
    <cfRule type="cellIs" priority="61" dxfId="189" operator="equal" stopIfTrue="1">
      <formula>8750</formula>
    </cfRule>
  </conditionalFormatting>
  <conditionalFormatting sqref="K7">
    <cfRule type="cellIs" priority="18" dxfId="189" operator="equal" stopIfTrue="1">
      <formula>2875</formula>
    </cfRule>
    <cfRule type="cellIs" priority="60" dxfId="189" operator="equal" stopIfTrue="1">
      <formula>1925.5</formula>
    </cfRule>
  </conditionalFormatting>
  <conditionalFormatting sqref="M7">
    <cfRule type="cellIs" priority="17" dxfId="189" operator="equal" stopIfTrue="1">
      <formula>2875</formula>
    </cfRule>
    <cfRule type="cellIs" priority="59" dxfId="189" operator="equal" stopIfTrue="1">
      <formula>1925.5</formula>
    </cfRule>
  </conditionalFormatting>
  <conditionalFormatting sqref="K8">
    <cfRule type="cellIs" priority="58" dxfId="189" operator="equal" stopIfTrue="1">
      <formula>760.79</formula>
    </cfRule>
  </conditionalFormatting>
  <conditionalFormatting sqref="M8">
    <cfRule type="cellIs" priority="57" dxfId="189" operator="equal" stopIfTrue="1">
      <formula>2686.29</formula>
    </cfRule>
  </conditionalFormatting>
  <conditionalFormatting sqref="I9:I13">
    <cfRule type="cellIs" priority="56" dxfId="189" operator="equal" stopIfTrue="1">
      <formula>266.96</formula>
    </cfRule>
  </conditionalFormatting>
  <conditionalFormatting sqref="J9:J13">
    <cfRule type="cellIs" priority="55" dxfId="189" operator="equal" stopIfTrue="1">
      <formula>8483.04</formula>
    </cfRule>
  </conditionalFormatting>
  <conditionalFormatting sqref="K14">
    <cfRule type="cellIs" priority="54" dxfId="189" operator="equal" stopIfTrue="1">
      <formula>764.84</formula>
    </cfRule>
  </conditionalFormatting>
  <conditionalFormatting sqref="M14">
    <cfRule type="cellIs" priority="53" dxfId="189" operator="equal" stopIfTrue="1">
      <formula>3451.13</formula>
    </cfRule>
  </conditionalFormatting>
  <conditionalFormatting sqref="J17">
    <cfRule type="cellIs" priority="52" dxfId="189" operator="equal" stopIfTrue="1">
      <formula>9248.59</formula>
    </cfRule>
  </conditionalFormatting>
  <conditionalFormatting sqref="H17">
    <cfRule type="cellIs" priority="51" dxfId="189" operator="equal" stopIfTrue="1">
      <formula>765.55</formula>
    </cfRule>
  </conditionalFormatting>
  <conditionalFormatting sqref="G15">
    <cfRule type="cellIs" priority="50" dxfId="189" operator="equal" stopIfTrue="1">
      <formula>9805.59</formula>
    </cfRule>
  </conditionalFormatting>
  <conditionalFormatting sqref="G16">
    <cfRule type="cellIs" priority="49" dxfId="189" operator="equal" stopIfTrue="1">
      <formula>8685.31</formula>
    </cfRule>
  </conditionalFormatting>
  <conditionalFormatting sqref="E15">
    <cfRule type="cellIs" priority="48" dxfId="189" operator="equal" stopIfTrue="1">
      <formula>555.09</formula>
    </cfRule>
  </conditionalFormatting>
  <conditionalFormatting sqref="F16">
    <cfRule type="cellIs" priority="47" dxfId="189" operator="equal" stopIfTrue="1">
      <formula>1120.28</formula>
    </cfRule>
  </conditionalFormatting>
  <conditionalFormatting sqref="E19">
    <cfRule type="cellIs" priority="8" dxfId="190" operator="equal" stopIfTrue="1">
      <formula>6540.53</formula>
    </cfRule>
    <cfRule type="cellIs" priority="46" dxfId="190" operator="equal" stopIfTrue="1">
      <formula>9805.59</formula>
    </cfRule>
  </conditionalFormatting>
  <conditionalFormatting sqref="F19">
    <cfRule type="cellIs" priority="7" dxfId="190" operator="equal" stopIfTrue="1">
      <formula>1953.65</formula>
    </cfRule>
    <cfRule type="cellIs" priority="45" dxfId="190" operator="equal" stopIfTrue="1">
      <formula>1120.28</formula>
    </cfRule>
  </conditionalFormatting>
  <conditionalFormatting sqref="G19">
    <cfRule type="cellIs" priority="6" dxfId="190" operator="equal" stopIfTrue="1">
      <formula>4586.88</formula>
    </cfRule>
    <cfRule type="cellIs" priority="44" dxfId="190" operator="equal" stopIfTrue="1">
      <formula>8685.31</formula>
    </cfRule>
  </conditionalFormatting>
  <conditionalFormatting sqref="H19">
    <cfRule type="cellIs" priority="43" dxfId="190" operator="equal" stopIfTrue="1">
      <formula>9515.55</formula>
    </cfRule>
  </conditionalFormatting>
  <conditionalFormatting sqref="I19">
    <cfRule type="cellIs" priority="42" dxfId="190" operator="equal" stopIfTrue="1">
      <formula>266.96</formula>
    </cfRule>
  </conditionalFormatting>
  <conditionalFormatting sqref="J19">
    <cfRule type="cellIs" priority="41" dxfId="190" operator="equal" stopIfTrue="1">
      <formula>9248.59</formula>
    </cfRule>
  </conditionalFormatting>
  <conditionalFormatting sqref="K19">
    <cfRule type="cellIs" priority="5" dxfId="190" operator="equal" stopIfTrue="1">
      <formula>3694.29</formula>
    </cfRule>
    <cfRule type="cellIs" priority="40" dxfId="190" operator="equal" stopIfTrue="1">
      <formula>3451.13</formula>
    </cfRule>
  </conditionalFormatting>
  <conditionalFormatting sqref="M19">
    <cfRule type="cellIs" priority="3" dxfId="190" operator="equal" stopIfTrue="1">
      <formula>3677.17</formula>
    </cfRule>
    <cfRule type="cellIs" priority="39" dxfId="190" operator="equal" stopIfTrue="1">
      <formula>3451.13</formula>
    </cfRule>
  </conditionalFormatting>
  <conditionalFormatting sqref="L19">
    <cfRule type="cellIs" priority="4" dxfId="190" operator="equal" stopIfTrue="1">
      <formula>17.12</formula>
    </cfRule>
    <cfRule type="cellIs" priority="38" dxfId="190" operator="equal" stopIfTrue="1">
      <formula>0</formula>
    </cfRule>
  </conditionalFormatting>
  <conditionalFormatting sqref="C9">
    <cfRule type="containsText" priority="35" dxfId="189" operator="containsText" stopIfTrue="1" text="K76">
      <formula>NOT(ISERROR(SEARCH("K76",C9)))</formula>
    </cfRule>
  </conditionalFormatting>
  <conditionalFormatting sqref="C10">
    <cfRule type="containsText" priority="34" dxfId="189" operator="containsText" stopIfTrue="1" text="K77">
      <formula>NOT(ISERROR(SEARCH("K77",C10)))</formula>
    </cfRule>
  </conditionalFormatting>
  <conditionalFormatting sqref="C11">
    <cfRule type="containsText" priority="33" dxfId="189" operator="containsText" stopIfTrue="1" text="K78">
      <formula>NOT(ISERROR(SEARCH("K78",C11)))</formula>
    </cfRule>
  </conditionalFormatting>
  <conditionalFormatting sqref="C12">
    <cfRule type="containsText" priority="32" dxfId="189" operator="containsText" stopIfTrue="1" text="B47">
      <formula>NOT(ISERROR(SEARCH("B47",C12)))</formula>
    </cfRule>
  </conditionalFormatting>
  <conditionalFormatting sqref="C13">
    <cfRule type="containsText" priority="31" dxfId="189" operator="containsText" stopIfTrue="1" text="B48">
      <formula>NOT(ISERROR(SEARCH("B48",C13)))</formula>
    </cfRule>
  </conditionalFormatting>
  <conditionalFormatting sqref="F8">
    <cfRule type="cellIs" priority="26" dxfId="189" operator="equal" stopIfTrue="1">
      <formula>253.75</formula>
    </cfRule>
  </conditionalFormatting>
  <conditionalFormatting sqref="G8">
    <cfRule type="cellIs" priority="25" dxfId="189" operator="equal" stopIfTrue="1">
      <formula>4846.25</formula>
    </cfRule>
  </conditionalFormatting>
  <conditionalFormatting sqref="F12">
    <cfRule type="cellIs" priority="24" dxfId="189" operator="equal" stopIfTrue="1">
      <formula>716.93</formula>
    </cfRule>
  </conditionalFormatting>
  <conditionalFormatting sqref="G12">
    <cfRule type="cellIs" priority="23" dxfId="189" operator="equal" stopIfTrue="1">
      <formula>4129.32</formula>
    </cfRule>
  </conditionalFormatting>
  <conditionalFormatting sqref="E13">
    <cfRule type="cellIs" priority="22" dxfId="189" operator="equal" stopIfTrue="1">
      <formula>1440.53</formula>
    </cfRule>
  </conditionalFormatting>
  <conditionalFormatting sqref="G13">
    <cfRule type="cellIs" priority="21" dxfId="189" operator="equal" stopIfTrue="1">
      <formula>5569.85</formula>
    </cfRule>
  </conditionalFormatting>
  <conditionalFormatting sqref="F14">
    <cfRule type="cellIs" priority="20" dxfId="189" operator="equal" stopIfTrue="1">
      <formula>982.97</formula>
    </cfRule>
  </conditionalFormatting>
  <conditionalFormatting sqref="G14">
    <cfRule type="cellIs" priority="19" dxfId="189" operator="equal" stopIfTrue="1">
      <formula>4586.88</formula>
    </cfRule>
  </conditionalFormatting>
  <conditionalFormatting sqref="K9">
    <cfRule type="cellIs" priority="16" dxfId="189" operator="equal" stopIfTrue="1">
      <formula>508.2</formula>
    </cfRule>
  </conditionalFormatting>
  <conditionalFormatting sqref="M9">
    <cfRule type="cellIs" priority="15" dxfId="189" operator="equal" stopIfTrue="1">
      <formula>3383.2</formula>
    </cfRule>
  </conditionalFormatting>
  <conditionalFormatting sqref="L10">
    <cfRule type="cellIs" priority="14" dxfId="189" operator="equal" stopIfTrue="1">
      <formula>17.12</formula>
    </cfRule>
  </conditionalFormatting>
  <conditionalFormatting sqref="M10">
    <cfRule type="cellIs" priority="13" dxfId="189" operator="equal" stopIfTrue="1">
      <formula>3366.08</formula>
    </cfRule>
  </conditionalFormatting>
  <conditionalFormatting sqref="M11">
    <cfRule type="cellIs" priority="2" dxfId="189" operator="equal" stopIfTrue="1">
      <formula>3606.08</formula>
    </cfRule>
    <cfRule type="cellIs" priority="12" dxfId="189" operator="equal" stopIfTrue="1">
      <formula>3606.88</formula>
    </cfRule>
  </conditionalFormatting>
  <conditionalFormatting sqref="K11">
    <cfRule type="cellIs" priority="11" dxfId="189" operator="equal" stopIfTrue="1">
      <formula>240</formula>
    </cfRule>
  </conditionalFormatting>
  <conditionalFormatting sqref="K15">
    <cfRule type="cellIs" priority="10" dxfId="189" operator="equal" stopIfTrue="1">
      <formula>71.09</formula>
    </cfRule>
  </conditionalFormatting>
  <conditionalFormatting sqref="M15">
    <cfRule type="cellIs" priority="1" dxfId="189" operator="equal" stopIfTrue="1">
      <formula>3677.17</formula>
    </cfRule>
    <cfRule type="cellIs" priority="9" dxfId="189" operator="equal" stopIfTrue="1">
      <formula>3677.97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leraar</cp:lastModifiedBy>
  <dcterms:created xsi:type="dcterms:W3CDTF">2009-09-25T13:41:35Z</dcterms:created>
  <dcterms:modified xsi:type="dcterms:W3CDTF">2017-09-29T12:16:41Z</dcterms:modified>
  <cp:category/>
  <cp:version/>
  <cp:contentType/>
  <cp:contentStatus/>
</cp:coreProperties>
</file>